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5685" activeTab="0"/>
  </bookViews>
  <sheets>
    <sheet name="MAFFTEIN" sheetId="1" r:id="rId1"/>
  </sheets>
  <definedNames>
    <definedName name="_Regression_Int" localSheetId="0" hidden="1">1</definedName>
    <definedName name="_xlnm.Print_Area" localSheetId="0">'MAFFTEIN'!$A$1:$P$114</definedName>
  </definedNames>
  <calcPr fullCalcOnLoad="1"/>
</workbook>
</file>

<file path=xl/sharedStrings.xml><?xml version="1.0" encoding="utf-8"?>
<sst xmlns="http://schemas.openxmlformats.org/spreadsheetml/2006/main" count="182" uniqueCount="93">
  <si>
    <t>Fact Book</t>
  </si>
  <si>
    <t>YORK UNIVERSITY - UNIVERSITÉ YORK</t>
  </si>
  <si>
    <t>Master Level FFTEs Ineligible for Programme Funding</t>
  </si>
  <si>
    <t>Student</t>
  </si>
  <si>
    <t>Ineligible</t>
  </si>
  <si>
    <t>Past</t>
  </si>
  <si>
    <t>For</t>
  </si>
  <si>
    <t>Formula</t>
  </si>
  <si>
    <t>Visa</t>
  </si>
  <si>
    <t>Total</t>
  </si>
  <si>
    <t>Programme</t>
  </si>
  <si>
    <t>Limit</t>
  </si>
  <si>
    <t>Funding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</si>
  <si>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</si>
  <si>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</si>
  <si>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</si>
  <si>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</si>
  <si>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Humanities</t>
  </si>
  <si>
    <t xml:space="preserve">  Kinesiology &amp; Health Science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</si>
  <si>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</si>
  <si>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</si>
  <si>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</si>
  <si>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</si>
  <si>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</si>
  <si>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</si>
  <si>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</si>
  <si>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 xml:space="preserve">  Women's Studies</t>
  </si>
  <si>
    <t>Sub-Total</t>
  </si>
  <si>
    <t>Education</t>
  </si>
  <si>
    <t>Environmental Studies</t>
  </si>
  <si>
    <t>Fine Arts (Related)*</t>
  </si>
  <si>
    <t xml:space="preserve">  Art History</t>
  </si>
  <si>
    <t xml:space="preserve">  Dance</t>
  </si>
  <si>
    <t xml:space="preserve">  Design</t>
  </si>
  <si>
    <t xml:space="preserve">  Film</t>
  </si>
  <si>
    <t xml:space="preserve">  Music</t>
  </si>
  <si>
    <t xml:space="preserve">  Visual Arts</t>
  </si>
  <si>
    <t xml:space="preserve">Glendon </t>
  </si>
  <si>
    <t>Law</t>
  </si>
  <si>
    <t xml:space="preserve">   Professional Dev.</t>
  </si>
  <si>
    <t>Science (Related)</t>
  </si>
  <si>
    <t xml:space="preserve"> </t>
  </si>
  <si>
    <t xml:space="preserve">  Applied &amp; Industrial Mathematics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</si>
  <si>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</si>
  <si>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</si>
  <si>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</si>
  <si>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</si>
  <si>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>Schulich</t>
  </si>
  <si>
    <t xml:space="preserve">   EMBA</t>
  </si>
  <si>
    <t xml:space="preserve">   International MBA</t>
  </si>
  <si>
    <t xml:space="preserve">          Total</t>
  </si>
  <si>
    <t>Health</t>
  </si>
  <si>
    <t xml:space="preserve">  Critical Disability Studies</t>
  </si>
  <si>
    <t xml:space="preserve">  Nursing</t>
  </si>
  <si>
    <r>
      <t xml:space="preserve">  </t>
    </r>
    <r>
      <rPr>
        <sz val="6"/>
        <rFont val="Helv"/>
        <family val="0"/>
      </rPr>
      <t>Etudes Francaises</t>
    </r>
  </si>
  <si>
    <r>
      <t xml:space="preserve">  </t>
    </r>
    <r>
      <rPr>
        <sz val="6"/>
        <rFont val="Helv"/>
        <family val="0"/>
      </rPr>
      <t>Translation</t>
    </r>
  </si>
  <si>
    <t xml:space="preserve">  Socio-Legal Studies</t>
  </si>
  <si>
    <t xml:space="preserve">  Primary Health Care (NURP)</t>
  </si>
  <si>
    <t xml:space="preserve">  Communication and Culture</t>
  </si>
  <si>
    <t xml:space="preserve">  Development Studies Grad Program</t>
  </si>
  <si>
    <t xml:space="preserve">  Disaster and Emergenc y Management</t>
  </si>
  <si>
    <t xml:space="preserve">  Geography - Arts</t>
  </si>
  <si>
    <t xml:space="preserve">  Human Resources Management</t>
  </si>
  <si>
    <t xml:space="preserve">  Public Policy, Admin and Law</t>
  </si>
  <si>
    <t xml:space="preserve">  Social Work</t>
  </si>
  <si>
    <r>
      <t xml:space="preserve">  </t>
    </r>
    <r>
      <rPr>
        <sz val="6"/>
        <rFont val="Helv"/>
        <family val="0"/>
      </rPr>
      <t>Public &amp; International Affairs</t>
    </r>
  </si>
  <si>
    <t xml:space="preserve">  Specials</t>
  </si>
  <si>
    <t xml:space="preserve">  Independent Study</t>
  </si>
  <si>
    <t>Liberal Arts and Professional Studies/Arts/Atkinson</t>
  </si>
  <si>
    <t>2010/11</t>
  </si>
  <si>
    <t xml:space="preserve">        2010-2011</t>
  </si>
  <si>
    <t xml:space="preserve">  Cinema &amp; Media Studies</t>
  </si>
  <si>
    <t xml:space="preserve">  Financial Accountability</t>
  </si>
  <si>
    <t xml:space="preserve">  Information Systems &amp; Technology</t>
  </si>
  <si>
    <t xml:space="preserve">  Computer Engineering</t>
  </si>
  <si>
    <t xml:space="preserve">  Science Technology &amp; Society</t>
  </si>
  <si>
    <t xml:space="preserve">  Physics (Incl Physics &amp; Astronomy)</t>
  </si>
  <si>
    <t>107</t>
  </si>
  <si>
    <t>108</t>
  </si>
  <si>
    <t>(Excluding Provisional Candidates) - 2010/11 Through 2012/13</t>
  </si>
  <si>
    <t>2012/13</t>
  </si>
  <si>
    <t>2011/12</t>
  </si>
  <si>
    <t>G.F.U.</t>
  </si>
  <si>
    <t xml:space="preserve">  Theatre Studies</t>
  </si>
  <si>
    <t xml:space="preserve">  Conference Interpretation</t>
  </si>
  <si>
    <t xml:space="preserve">  Health</t>
  </si>
  <si>
    <t xml:space="preserve">  Physical Education</t>
  </si>
  <si>
    <t xml:space="preserve">  Gender, Feminist &amp; Women's Studies</t>
  </si>
  <si>
    <t xml:space="preserve">  Linguistics and Applied Linguistics</t>
  </si>
  <si>
    <t>Lassonde</t>
  </si>
  <si>
    <t xml:space="preserve">   Computer Engineering</t>
  </si>
  <si>
    <t xml:space="preserve">   Computer Science</t>
  </si>
  <si>
    <t xml:space="preserve">   Earth and Space Science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</si>
</sst>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_);[Red]\(0.00\)"/>
    <numFmt numFmtId="167" formatCode="#,##0.0"/>
  </numFmts>
  <fonts count="5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14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b/>
      <sz val="9"/>
      <name val="Helv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b/>
      <sz val="11"/>
      <name val="Helv"/>
      <family val="0"/>
    </font>
    <font>
      <b/>
      <sz val="6"/>
      <name val="Helv"/>
      <family val="0"/>
    </font>
    <font>
      <sz val="6"/>
      <name val="Helv"/>
      <family val="0"/>
    </font>
    <font>
      <b/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5" fillId="0" borderId="10" xfId="0" applyFont="1" applyBorder="1" applyAlignment="1">
      <alignment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4" fontId="7" fillId="0" borderId="11" xfId="0" applyFont="1" applyBorder="1" applyAlignment="1">
      <alignment horizontal="centerContinuous"/>
    </xf>
    <xf numFmtId="164" fontId="8" fillId="0" borderId="11" xfId="0" applyFont="1" applyBorder="1" applyAlignment="1">
      <alignment horizontal="centerContinuous"/>
    </xf>
    <xf numFmtId="164" fontId="7" fillId="0" borderId="12" xfId="0" applyFont="1" applyBorder="1" applyAlignment="1">
      <alignment horizontal="centerContinuous"/>
    </xf>
    <xf numFmtId="164" fontId="7" fillId="0" borderId="0" xfId="0" applyFont="1" applyBorder="1" applyAlignment="1">
      <alignment horizontal="centerContinuous"/>
    </xf>
    <xf numFmtId="164" fontId="8" fillId="0" borderId="0" xfId="0" applyFont="1" applyBorder="1" applyAlignment="1">
      <alignment horizontal="centerContinuous"/>
    </xf>
    <xf numFmtId="164" fontId="7" fillId="0" borderId="13" xfId="0" applyFont="1" applyBorder="1" applyAlignment="1">
      <alignment horizontal="centerContinuous"/>
    </xf>
    <xf numFmtId="164" fontId="0" fillId="0" borderId="14" xfId="0" applyBorder="1" applyAlignment="1">
      <alignment/>
    </xf>
    <xf numFmtId="164" fontId="7" fillId="0" borderId="0" xfId="0" applyFont="1" applyBorder="1" applyAlignment="1">
      <alignment/>
    </xf>
    <xf numFmtId="164" fontId="0" fillId="0" borderId="15" xfId="0" applyBorder="1" applyAlignment="1">
      <alignment/>
    </xf>
    <xf numFmtId="164" fontId="6" fillId="0" borderId="16" xfId="0" applyFont="1" applyBorder="1" applyAlignment="1" applyProtection="1">
      <alignment horizontal="left"/>
      <protection/>
    </xf>
    <xf numFmtId="164" fontId="6" fillId="0" borderId="16" xfId="0" applyFont="1" applyBorder="1" applyAlignment="1">
      <alignment/>
    </xf>
    <xf numFmtId="164" fontId="6" fillId="0" borderId="17" xfId="0" applyFont="1" applyBorder="1" applyAlignment="1">
      <alignment/>
    </xf>
    <xf numFmtId="164" fontId="10" fillId="0" borderId="10" xfId="0" applyFont="1" applyBorder="1" applyAlignment="1">
      <alignment/>
    </xf>
    <xf numFmtId="164" fontId="9" fillId="0" borderId="0" xfId="0" applyFont="1" applyAlignment="1">
      <alignment horizontal="centerContinuous"/>
    </xf>
    <xf numFmtId="164" fontId="0" fillId="0" borderId="13" xfId="0" applyBorder="1" applyAlignment="1">
      <alignment/>
    </xf>
    <xf numFmtId="164" fontId="11" fillId="0" borderId="14" xfId="0" applyFont="1" applyBorder="1" applyAlignment="1" applyProtection="1">
      <alignment horizontal="centerContinuous"/>
      <protection/>
    </xf>
    <xf numFmtId="164" fontId="9" fillId="0" borderId="10" xfId="0" applyFont="1" applyBorder="1" applyAlignment="1">
      <alignment horizontal="left"/>
    </xf>
    <xf numFmtId="164" fontId="9" fillId="0" borderId="0" xfId="0" applyFont="1" applyAlignment="1" quotePrefix="1">
      <alignment horizontal="left"/>
    </xf>
    <xf numFmtId="164" fontId="9" fillId="0" borderId="0" xfId="0" applyFont="1" applyAlignment="1" quotePrefix="1">
      <alignment/>
    </xf>
    <xf numFmtId="165" fontId="9" fillId="0" borderId="0" xfId="0" applyNumberFormat="1" applyFont="1" applyAlignment="1" applyProtection="1" quotePrefix="1">
      <alignment horizontal="right"/>
      <protection/>
    </xf>
    <xf numFmtId="164" fontId="12" fillId="0" borderId="0" xfId="0" applyFont="1" applyBorder="1" applyAlignment="1">
      <alignment horizontal="centerContinuous"/>
    </xf>
    <xf numFmtId="164" fontId="16" fillId="0" borderId="18" xfId="0" applyFont="1" applyBorder="1" applyAlignment="1" applyProtection="1">
      <alignment horizontal="centerContinuous"/>
      <protection/>
    </xf>
    <xf numFmtId="164" fontId="16" fillId="0" borderId="14" xfId="0" applyFont="1" applyBorder="1" applyAlignment="1" applyProtection="1">
      <alignment horizontal="centerContinuous"/>
      <protection/>
    </xf>
    <xf numFmtId="164" fontId="17" fillId="0" borderId="0" xfId="0" applyFont="1" applyBorder="1" applyAlignment="1">
      <alignment/>
    </xf>
    <xf numFmtId="164" fontId="17" fillId="0" borderId="0" xfId="0" applyFont="1" applyBorder="1" applyAlignment="1" applyProtection="1">
      <alignment horizontal="center"/>
      <protection/>
    </xf>
    <xf numFmtId="164" fontId="17" fillId="0" borderId="0" xfId="0" applyFont="1" applyBorder="1" applyAlignment="1" applyProtection="1">
      <alignment horizontal="left"/>
      <protection/>
    </xf>
    <xf numFmtId="164" fontId="18" fillId="0" borderId="0" xfId="0" applyFont="1" applyBorder="1" applyAlignment="1" applyProtection="1">
      <alignment horizontal="left"/>
      <protection/>
    </xf>
    <xf numFmtId="164" fontId="18" fillId="0" borderId="0" xfId="0" applyFont="1" applyBorder="1" applyAlignment="1">
      <alignment/>
    </xf>
    <xf numFmtId="165" fontId="17" fillId="0" borderId="0" xfId="0" applyNumberFormat="1" applyFont="1" applyBorder="1" applyAlignment="1" applyProtection="1">
      <alignment/>
      <protection/>
    </xf>
    <xf numFmtId="167" fontId="18" fillId="0" borderId="0" xfId="0" applyNumberFormat="1" applyFont="1" applyBorder="1" applyAlignment="1" applyProtection="1">
      <alignment/>
      <protection/>
    </xf>
    <xf numFmtId="167" fontId="17" fillId="0" borderId="0" xfId="0" applyNumberFormat="1" applyFont="1" applyBorder="1" applyAlignment="1" applyProtection="1">
      <alignment/>
      <protection/>
    </xf>
    <xf numFmtId="167" fontId="17" fillId="0" borderId="0" xfId="0" applyNumberFormat="1" applyFont="1" applyBorder="1" applyAlignment="1" applyProtection="1">
      <alignment horizontal="left"/>
      <protection/>
    </xf>
    <xf numFmtId="167" fontId="6" fillId="0" borderId="16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 applyProtection="1">
      <alignment/>
      <protection/>
    </xf>
    <xf numFmtId="164" fontId="19" fillId="0" borderId="0" xfId="0" applyFont="1" applyBorder="1" applyAlignment="1" applyProtection="1" quotePrefix="1">
      <alignment horizontal="centerContinuous"/>
      <protection/>
    </xf>
    <xf numFmtId="167" fontId="18" fillId="0" borderId="0" xfId="0" applyNumberFormat="1" applyFont="1" applyBorder="1" applyAlignment="1" applyProtection="1">
      <alignment horizontal="left"/>
      <protection/>
    </xf>
    <xf numFmtId="167" fontId="18" fillId="0" borderId="0" xfId="0" applyNumberFormat="1" applyFont="1" applyBorder="1" applyAlignment="1">
      <alignment/>
    </xf>
    <xf numFmtId="164" fontId="9" fillId="0" borderId="10" xfId="0" applyFont="1" applyBorder="1" applyAlignment="1">
      <alignment/>
    </xf>
    <xf numFmtId="165" fontId="6" fillId="0" borderId="0" xfId="0" applyNumberFormat="1" applyFont="1" applyBorder="1" applyAlignment="1" applyProtection="1">
      <alignment/>
      <protection/>
    </xf>
    <xf numFmtId="164" fontId="16" fillId="0" borderId="14" xfId="0" applyFont="1" applyBorder="1" applyAlignment="1" applyProtection="1">
      <alignment horizontal="center"/>
      <protection/>
    </xf>
    <xf numFmtId="164" fontId="16" fillId="0" borderId="0" xfId="0" applyFont="1" applyBorder="1" applyAlignment="1" applyProtection="1">
      <alignment horizontal="center"/>
      <protection/>
    </xf>
    <xf numFmtId="164" fontId="16" fillId="0" borderId="13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4"/>
  <sheetViews>
    <sheetView showGridLines="0" tabSelected="1" zoomScale="200" zoomScaleNormal="200" zoomScalePageLayoutView="0" workbookViewId="0" topLeftCell="A94">
      <selection activeCell="B117" sqref="B117"/>
    </sheetView>
  </sheetViews>
  <sheetFormatPr defaultColWidth="9.625" defaultRowHeight="12.75"/>
  <cols>
    <col min="1" max="1" width="0.5" style="0" customWidth="1"/>
    <col min="2" max="2" width="14.625" style="0" customWidth="1"/>
    <col min="3" max="3" width="4.375" style="0" customWidth="1"/>
    <col min="4" max="8" width="6.125" style="0" customWidth="1"/>
    <col min="9" max="9" width="5.625" style="0" customWidth="1"/>
    <col min="10" max="10" width="6.375" style="0" customWidth="1"/>
    <col min="11" max="11" width="5.625" style="0" customWidth="1"/>
    <col min="12" max="12" width="6.375" style="0" customWidth="1"/>
    <col min="13" max="14" width="5.625" style="0" customWidth="1"/>
    <col min="15" max="15" width="6.375" style="0" customWidth="1"/>
    <col min="16" max="16" width="0.5" style="0" customWidth="1"/>
    <col min="17" max="17" width="8.625" style="0" customWidth="1"/>
    <col min="18" max="21" width="6.625" style="0" customWidth="1"/>
  </cols>
  <sheetData>
    <row r="1" spans="1:23" ht="49.5" customHeight="1" thickBot="1">
      <c r="A1" s="2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4" t="s">
        <v>70</v>
      </c>
      <c r="N1" s="24"/>
      <c r="O1" s="24"/>
      <c r="P1" s="4"/>
      <c r="Q1" s="2"/>
      <c r="R1" s="2"/>
      <c r="S1" s="2"/>
      <c r="T1" s="2"/>
      <c r="U1" s="2"/>
      <c r="V1" s="2"/>
      <c r="W1" s="2"/>
    </row>
    <row r="2" spans="1:23" ht="22.5" customHeight="1" thickTop="1">
      <c r="A2" s="2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"/>
      <c r="R2" s="2"/>
      <c r="S2" s="2"/>
      <c r="T2" s="2"/>
      <c r="U2" s="2"/>
      <c r="V2" s="2"/>
      <c r="W2" s="2"/>
    </row>
    <row r="3" spans="2:23" ht="0" customHeight="1" hidden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9.5" customHeight="1">
      <c r="A4" s="29" t="s">
        <v>2</v>
      </c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2"/>
      <c r="R4" s="2"/>
      <c r="S4" s="2"/>
      <c r="T4" s="2"/>
      <c r="U4" s="2"/>
      <c r="V4" s="2"/>
      <c r="W4" s="2"/>
    </row>
    <row r="5" spans="1:23" ht="13.5" customHeight="1">
      <c r="A5" s="30" t="s">
        <v>79</v>
      </c>
      <c r="B5" s="28"/>
      <c r="C5" s="11"/>
      <c r="D5" s="11"/>
      <c r="E5" s="11"/>
      <c r="F5" s="28"/>
      <c r="G5" s="11"/>
      <c r="H5" s="12"/>
      <c r="I5" s="11"/>
      <c r="J5" s="11"/>
      <c r="K5" s="11"/>
      <c r="L5" s="11"/>
      <c r="M5" s="11"/>
      <c r="N5" s="11"/>
      <c r="O5" s="11"/>
      <c r="P5" s="13"/>
      <c r="Q5" s="2"/>
      <c r="R5" s="2"/>
      <c r="S5" s="2"/>
      <c r="T5" s="2"/>
      <c r="U5" s="2"/>
      <c r="V5" s="2"/>
      <c r="W5" s="2"/>
    </row>
    <row r="6" spans="1:23" ht="7.5" customHeight="1">
      <c r="A6" s="23"/>
      <c r="B6" s="28"/>
      <c r="C6" s="11"/>
      <c r="D6" s="11"/>
      <c r="E6" s="11"/>
      <c r="F6" s="28"/>
      <c r="G6" s="11"/>
      <c r="H6" s="11"/>
      <c r="I6" s="12"/>
      <c r="J6" s="11"/>
      <c r="K6" s="11"/>
      <c r="L6" s="11"/>
      <c r="M6" s="11"/>
      <c r="N6" s="11"/>
      <c r="O6" s="11"/>
      <c r="P6" s="13"/>
      <c r="Q6" s="2"/>
      <c r="R6" s="2"/>
      <c r="S6" s="2"/>
      <c r="T6" s="2"/>
      <c r="U6" s="2"/>
      <c r="V6" s="2"/>
      <c r="W6" s="2"/>
    </row>
    <row r="7" spans="1:23" ht="9.75" customHeight="1">
      <c r="A7" s="14"/>
      <c r="B7" s="15"/>
      <c r="C7" s="15"/>
      <c r="D7" s="43" t="s">
        <v>80</v>
      </c>
      <c r="E7" s="43"/>
      <c r="F7" s="43"/>
      <c r="G7" s="43"/>
      <c r="H7" s="43" t="s">
        <v>81</v>
      </c>
      <c r="I7" s="43"/>
      <c r="J7" s="43"/>
      <c r="K7" s="43"/>
      <c r="L7" s="43" t="s">
        <v>69</v>
      </c>
      <c r="M7" s="43"/>
      <c r="N7" s="43"/>
      <c r="O7" s="43"/>
      <c r="P7" s="22"/>
      <c r="T7" s="2"/>
      <c r="U7" s="2"/>
      <c r="V7" s="2"/>
      <c r="W7" s="2"/>
    </row>
    <row r="8" spans="1:23" ht="9" customHeight="1">
      <c r="A8" s="14"/>
      <c r="B8" s="31"/>
      <c r="C8" s="31"/>
      <c r="D8" s="31"/>
      <c r="E8" s="32" t="s">
        <v>3</v>
      </c>
      <c r="F8" s="32"/>
      <c r="G8" s="32"/>
      <c r="H8" s="31"/>
      <c r="I8" s="32" t="s">
        <v>3</v>
      </c>
      <c r="J8" s="32"/>
      <c r="K8" s="32"/>
      <c r="L8" s="31"/>
      <c r="M8" s="32" t="s">
        <v>3</v>
      </c>
      <c r="N8" s="32"/>
      <c r="O8" s="32"/>
      <c r="P8" s="22"/>
      <c r="T8" s="2"/>
      <c r="U8" s="2"/>
      <c r="V8" s="2"/>
      <c r="W8" s="2"/>
    </row>
    <row r="9" spans="1:23" ht="9" customHeight="1">
      <c r="A9" s="14"/>
      <c r="B9" s="31"/>
      <c r="C9" s="31"/>
      <c r="D9" s="32" t="s">
        <v>4</v>
      </c>
      <c r="E9" s="32" t="s">
        <v>4</v>
      </c>
      <c r="F9" s="32"/>
      <c r="G9" s="32"/>
      <c r="H9" s="32" t="s">
        <v>4</v>
      </c>
      <c r="I9" s="32" t="s">
        <v>4</v>
      </c>
      <c r="J9" s="32"/>
      <c r="K9" s="32"/>
      <c r="L9" s="32" t="s">
        <v>4</v>
      </c>
      <c r="M9" s="32" t="s">
        <v>4</v>
      </c>
      <c r="N9" s="32"/>
      <c r="O9" s="32"/>
      <c r="P9" s="22"/>
      <c r="T9" s="2"/>
      <c r="U9" s="2"/>
      <c r="V9" s="2"/>
      <c r="W9" s="2"/>
    </row>
    <row r="10" spans="1:23" ht="9" customHeight="1">
      <c r="A10" s="14"/>
      <c r="B10" s="31"/>
      <c r="C10" s="31"/>
      <c r="D10" s="32" t="s">
        <v>5</v>
      </c>
      <c r="E10" s="32" t="s">
        <v>6</v>
      </c>
      <c r="F10" s="32" t="s">
        <v>4</v>
      </c>
      <c r="G10" s="32"/>
      <c r="H10" s="32" t="s">
        <v>5</v>
      </c>
      <c r="I10" s="32" t="s">
        <v>6</v>
      </c>
      <c r="J10" s="32" t="s">
        <v>4</v>
      </c>
      <c r="K10" s="32"/>
      <c r="L10" s="32" t="s">
        <v>5</v>
      </c>
      <c r="M10" s="32" t="s">
        <v>6</v>
      </c>
      <c r="N10" s="32" t="s">
        <v>4</v>
      </c>
      <c r="O10" s="32"/>
      <c r="P10" s="22"/>
      <c r="T10" s="2"/>
      <c r="U10" s="2"/>
      <c r="V10" s="2"/>
      <c r="W10" s="2"/>
    </row>
    <row r="11" spans="1:23" ht="9" customHeight="1">
      <c r="A11" s="14"/>
      <c r="B11" s="31"/>
      <c r="C11" s="31"/>
      <c r="D11" s="32" t="s">
        <v>82</v>
      </c>
      <c r="E11" s="32" t="s">
        <v>7</v>
      </c>
      <c r="F11" s="32" t="s">
        <v>8</v>
      </c>
      <c r="G11" s="32" t="s">
        <v>9</v>
      </c>
      <c r="H11" s="32" t="s">
        <v>82</v>
      </c>
      <c r="I11" s="32" t="s">
        <v>7</v>
      </c>
      <c r="J11" s="32" t="s">
        <v>8</v>
      </c>
      <c r="K11" s="32" t="s">
        <v>9</v>
      </c>
      <c r="L11" s="32" t="s">
        <v>82</v>
      </c>
      <c r="M11" s="32" t="s">
        <v>7</v>
      </c>
      <c r="N11" s="32" t="s">
        <v>8</v>
      </c>
      <c r="O11" s="32" t="s">
        <v>9</v>
      </c>
      <c r="P11" s="22"/>
      <c r="T11" s="2"/>
      <c r="U11" s="2"/>
      <c r="V11" s="2"/>
      <c r="W11" s="2"/>
    </row>
    <row r="12" spans="1:23" ht="9" customHeight="1">
      <c r="A12" s="14"/>
      <c r="B12" s="33" t="s">
        <v>10</v>
      </c>
      <c r="C12" s="31"/>
      <c r="D12" s="32" t="s">
        <v>11</v>
      </c>
      <c r="E12" s="32" t="s">
        <v>12</v>
      </c>
      <c r="F12" s="32" t="s">
        <v>3</v>
      </c>
      <c r="G12" s="32" t="s">
        <v>4</v>
      </c>
      <c r="H12" s="32" t="s">
        <v>11</v>
      </c>
      <c r="I12" s="32" t="s">
        <v>12</v>
      </c>
      <c r="J12" s="32" t="s">
        <v>3</v>
      </c>
      <c r="K12" s="32" t="s">
        <v>4</v>
      </c>
      <c r="L12" s="32" t="s">
        <v>11</v>
      </c>
      <c r="M12" s="32" t="s">
        <v>12</v>
      </c>
      <c r="N12" s="32" t="s">
        <v>3</v>
      </c>
      <c r="O12" s="32" t="s">
        <v>4</v>
      </c>
      <c r="P12" s="22"/>
      <c r="T12" s="2"/>
      <c r="U12" s="2"/>
      <c r="V12" s="2"/>
      <c r="W12" s="2"/>
    </row>
    <row r="13" spans="1:23" ht="12" customHeight="1">
      <c r="A13" s="14"/>
      <c r="B13" s="34" t="s">
        <v>28</v>
      </c>
      <c r="C13" s="35"/>
      <c r="D13" s="37">
        <v>6.7</v>
      </c>
      <c r="E13" s="37">
        <v>1.6</v>
      </c>
      <c r="F13" s="37">
        <v>0</v>
      </c>
      <c r="G13" s="38">
        <f>SUM(D13:F13)</f>
        <v>8.3</v>
      </c>
      <c r="H13" s="37">
        <v>11</v>
      </c>
      <c r="I13" s="37">
        <v>1.2</v>
      </c>
      <c r="J13" s="37">
        <v>2.9</v>
      </c>
      <c r="K13" s="38">
        <f>SUM(H13:J13)</f>
        <v>15.1</v>
      </c>
      <c r="L13" s="37">
        <v>9.6</v>
      </c>
      <c r="M13" s="37">
        <v>3.9</v>
      </c>
      <c r="N13" s="37">
        <v>3.9</v>
      </c>
      <c r="O13" s="38">
        <f>SUM(L13:N13)</f>
        <v>17.4</v>
      </c>
      <c r="P13" s="22"/>
      <c r="T13" s="2"/>
      <c r="U13" s="2"/>
      <c r="V13" s="2"/>
      <c r="W13" s="2"/>
    </row>
    <row r="14" spans="1:23" ht="12" customHeight="1">
      <c r="A14" s="14"/>
      <c r="B14" s="34" t="s">
        <v>29</v>
      </c>
      <c r="C14" s="35"/>
      <c r="D14" s="37">
        <v>25.6</v>
      </c>
      <c r="E14" s="37">
        <v>0.9</v>
      </c>
      <c r="F14" s="37">
        <v>24.3</v>
      </c>
      <c r="G14" s="38">
        <f>SUM(D14:F14)</f>
        <v>50.8</v>
      </c>
      <c r="H14" s="37">
        <v>33.8</v>
      </c>
      <c r="I14" s="37">
        <v>3</v>
      </c>
      <c r="J14" s="37">
        <v>26.3</v>
      </c>
      <c r="K14" s="38">
        <f>SUM(H14:J14)</f>
        <v>63.099999999999994</v>
      </c>
      <c r="L14" s="37">
        <v>50.6</v>
      </c>
      <c r="M14" s="37">
        <v>1</v>
      </c>
      <c r="N14" s="37">
        <v>26</v>
      </c>
      <c r="O14" s="38">
        <f>SUM(L14:N14)</f>
        <v>77.6</v>
      </c>
      <c r="P14" s="22"/>
      <c r="T14" s="2"/>
      <c r="U14" s="2"/>
      <c r="V14" s="2"/>
      <c r="W14" s="2"/>
    </row>
    <row r="15" spans="1:23" ht="12" customHeight="1">
      <c r="A15" s="14"/>
      <c r="B15" s="34" t="s">
        <v>30</v>
      </c>
      <c r="C15" s="3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22"/>
      <c r="T15" s="2"/>
      <c r="U15" s="2"/>
      <c r="V15" s="2"/>
      <c r="W15" s="2"/>
    </row>
    <row r="16" spans="1:23" ht="9" customHeight="1">
      <c r="A16" s="14"/>
      <c r="B16" s="34" t="s">
        <v>31</v>
      </c>
      <c r="C16" s="35"/>
      <c r="D16" s="37">
        <v>1.2</v>
      </c>
      <c r="E16" s="37">
        <v>2.3</v>
      </c>
      <c r="F16" s="37">
        <v>0</v>
      </c>
      <c r="G16" s="38">
        <f aca="true" t="shared" si="0" ref="G16:G24">SUM(D16:F16)</f>
        <v>3.5</v>
      </c>
      <c r="H16" s="37">
        <v>1.2</v>
      </c>
      <c r="I16" s="37">
        <v>2</v>
      </c>
      <c r="J16" s="37">
        <v>3</v>
      </c>
      <c r="K16" s="38">
        <f aca="true" t="shared" si="1" ref="K16:K24">SUM(H16:J16)</f>
        <v>6.2</v>
      </c>
      <c r="L16" s="37">
        <v>1.2</v>
      </c>
      <c r="M16" s="37">
        <v>2.3</v>
      </c>
      <c r="N16" s="37">
        <v>2.3</v>
      </c>
      <c r="O16" s="38">
        <f aca="true" t="shared" si="2" ref="O16:O24">SUM(L16:N16)</f>
        <v>5.8</v>
      </c>
      <c r="P16" s="22"/>
      <c r="T16" s="2"/>
      <c r="U16" s="2"/>
      <c r="V16" s="2"/>
      <c r="W16" s="2"/>
    </row>
    <row r="17" spans="1:23" ht="9" customHeight="1">
      <c r="A17" s="14"/>
      <c r="B17" s="34" t="s">
        <v>71</v>
      </c>
      <c r="C17" s="35"/>
      <c r="D17" s="37">
        <v>0</v>
      </c>
      <c r="E17" s="37">
        <v>0</v>
      </c>
      <c r="F17" s="37">
        <v>0</v>
      </c>
      <c r="G17" s="38">
        <f t="shared" si="0"/>
        <v>0</v>
      </c>
      <c r="H17" s="37">
        <v>0</v>
      </c>
      <c r="I17" s="37">
        <v>0</v>
      </c>
      <c r="J17" s="37">
        <v>6</v>
      </c>
      <c r="K17" s="38">
        <f t="shared" si="1"/>
        <v>6</v>
      </c>
      <c r="L17" s="37">
        <v>0</v>
      </c>
      <c r="M17" s="37">
        <v>0</v>
      </c>
      <c r="N17" s="37">
        <v>4</v>
      </c>
      <c r="O17" s="38">
        <f t="shared" si="2"/>
        <v>4</v>
      </c>
      <c r="P17" s="22"/>
      <c r="T17" s="2"/>
      <c r="U17" s="2"/>
      <c r="V17" s="2"/>
      <c r="W17" s="2"/>
    </row>
    <row r="18" spans="1:23" ht="9" customHeight="1">
      <c r="A18" s="14"/>
      <c r="B18" s="34" t="s">
        <v>32</v>
      </c>
      <c r="C18" s="35"/>
      <c r="D18" s="37">
        <v>2.5</v>
      </c>
      <c r="E18" s="37">
        <v>0.3</v>
      </c>
      <c r="F18" s="37">
        <v>8</v>
      </c>
      <c r="G18" s="38">
        <f t="shared" si="0"/>
        <v>10.8</v>
      </c>
      <c r="H18" s="37">
        <v>1.2</v>
      </c>
      <c r="I18" s="37">
        <v>0</v>
      </c>
      <c r="J18" s="37">
        <v>4</v>
      </c>
      <c r="K18" s="38">
        <f t="shared" si="1"/>
        <v>5.2</v>
      </c>
      <c r="L18" s="37">
        <v>2.5</v>
      </c>
      <c r="M18" s="37">
        <v>0</v>
      </c>
      <c r="N18" s="37">
        <v>4</v>
      </c>
      <c r="O18" s="38">
        <f t="shared" si="2"/>
        <v>6.5</v>
      </c>
      <c r="P18" s="22"/>
      <c r="T18" s="2"/>
      <c r="U18" s="2"/>
      <c r="V18" s="2"/>
      <c r="W18" s="2"/>
    </row>
    <row r="19" spans="1:23" ht="9" customHeight="1">
      <c r="A19" s="14"/>
      <c r="B19" s="34" t="s">
        <v>33</v>
      </c>
      <c r="C19" s="35"/>
      <c r="D19" s="37">
        <v>0</v>
      </c>
      <c r="E19" s="37">
        <v>1</v>
      </c>
      <c r="F19" s="37">
        <v>5</v>
      </c>
      <c r="G19" s="38">
        <f t="shared" si="0"/>
        <v>6</v>
      </c>
      <c r="H19" s="37">
        <v>0</v>
      </c>
      <c r="I19" s="37">
        <v>0</v>
      </c>
      <c r="J19" s="37">
        <v>2</v>
      </c>
      <c r="K19" s="38">
        <f t="shared" si="1"/>
        <v>2</v>
      </c>
      <c r="L19" s="37">
        <v>0</v>
      </c>
      <c r="M19" s="37">
        <v>0</v>
      </c>
      <c r="N19" s="37">
        <v>6</v>
      </c>
      <c r="O19" s="38">
        <f t="shared" si="2"/>
        <v>6</v>
      </c>
      <c r="P19" s="22"/>
      <c r="T19" s="2"/>
      <c r="U19" s="2"/>
      <c r="V19" s="2"/>
      <c r="W19" s="2"/>
    </row>
    <row r="20" spans="1:23" ht="9" customHeight="1">
      <c r="A20" s="14"/>
      <c r="B20" s="34" t="s">
        <v>34</v>
      </c>
      <c r="C20" s="35"/>
      <c r="D20" s="37">
        <v>1.2</v>
      </c>
      <c r="E20" s="37">
        <v>0</v>
      </c>
      <c r="F20" s="37">
        <v>8</v>
      </c>
      <c r="G20" s="38">
        <f t="shared" si="0"/>
        <v>9.2</v>
      </c>
      <c r="H20" s="37">
        <v>1.2</v>
      </c>
      <c r="I20" s="37">
        <v>1</v>
      </c>
      <c r="J20" s="37">
        <v>4.9</v>
      </c>
      <c r="K20" s="38">
        <f t="shared" si="1"/>
        <v>7.1000000000000005</v>
      </c>
      <c r="L20" s="37">
        <v>2.7</v>
      </c>
      <c r="M20" s="37">
        <v>0</v>
      </c>
      <c r="N20" s="37">
        <v>3.9</v>
      </c>
      <c r="O20" s="38">
        <f t="shared" si="2"/>
        <v>6.6</v>
      </c>
      <c r="P20" s="22"/>
      <c r="T20" s="2"/>
      <c r="U20" s="2"/>
      <c r="V20" s="2"/>
      <c r="W20" s="2"/>
    </row>
    <row r="21" spans="1:23" ht="9" customHeight="1">
      <c r="A21" s="14"/>
      <c r="B21" s="34" t="s">
        <v>35</v>
      </c>
      <c r="C21" s="35"/>
      <c r="D21" s="37">
        <v>1.8</v>
      </c>
      <c r="E21" s="37">
        <v>0</v>
      </c>
      <c r="F21" s="37">
        <v>2</v>
      </c>
      <c r="G21" s="38">
        <f t="shared" si="0"/>
        <v>3.8</v>
      </c>
      <c r="H21" s="37">
        <v>5.4</v>
      </c>
      <c r="I21" s="37">
        <v>0</v>
      </c>
      <c r="J21" s="37">
        <v>0</v>
      </c>
      <c r="K21" s="38">
        <f t="shared" si="1"/>
        <v>5.4</v>
      </c>
      <c r="L21" s="37">
        <v>11.8</v>
      </c>
      <c r="M21" s="37">
        <v>0</v>
      </c>
      <c r="N21" s="37">
        <v>0</v>
      </c>
      <c r="O21" s="38">
        <f t="shared" si="2"/>
        <v>11.8</v>
      </c>
      <c r="P21" s="22"/>
      <c r="T21" s="2"/>
      <c r="U21" s="2"/>
      <c r="V21" s="2"/>
      <c r="W21" s="2"/>
    </row>
    <row r="22" spans="1:23" ht="9" customHeight="1">
      <c r="A22" s="14"/>
      <c r="B22" s="34" t="s">
        <v>66</v>
      </c>
      <c r="C22" s="35"/>
      <c r="D22" s="37">
        <v>0</v>
      </c>
      <c r="E22" s="37">
        <v>0</v>
      </c>
      <c r="F22" s="37">
        <v>0</v>
      </c>
      <c r="G22" s="38">
        <f t="shared" si="0"/>
        <v>0</v>
      </c>
      <c r="H22" s="37">
        <v>0</v>
      </c>
      <c r="I22" s="37">
        <v>0</v>
      </c>
      <c r="J22" s="37">
        <v>1</v>
      </c>
      <c r="K22" s="38">
        <f t="shared" si="1"/>
        <v>1</v>
      </c>
      <c r="L22" s="37">
        <v>0</v>
      </c>
      <c r="M22" s="37">
        <v>0</v>
      </c>
      <c r="N22" s="37">
        <v>3</v>
      </c>
      <c r="O22" s="38">
        <f t="shared" si="2"/>
        <v>3</v>
      </c>
      <c r="P22" s="22"/>
      <c r="T22" s="2"/>
      <c r="U22" s="2"/>
      <c r="V22" s="2"/>
      <c r="W22" s="2"/>
    </row>
    <row r="23" spans="1:23" ht="9" customHeight="1">
      <c r="A23" s="14"/>
      <c r="B23" s="34" t="s">
        <v>83</v>
      </c>
      <c r="C23" s="35"/>
      <c r="D23" s="37">
        <v>0</v>
      </c>
      <c r="E23" s="37">
        <v>0</v>
      </c>
      <c r="F23" s="37">
        <v>3</v>
      </c>
      <c r="G23" s="38">
        <f t="shared" si="0"/>
        <v>3</v>
      </c>
      <c r="H23" s="37">
        <v>0</v>
      </c>
      <c r="I23" s="37">
        <v>0</v>
      </c>
      <c r="J23" s="37">
        <v>2</v>
      </c>
      <c r="K23" s="38">
        <f t="shared" si="1"/>
        <v>2</v>
      </c>
      <c r="L23" s="37">
        <v>0</v>
      </c>
      <c r="M23" s="37">
        <v>0</v>
      </c>
      <c r="N23" s="37">
        <v>0</v>
      </c>
      <c r="O23" s="38">
        <f t="shared" si="2"/>
        <v>0</v>
      </c>
      <c r="P23" s="22"/>
      <c r="T23" s="2"/>
      <c r="U23" s="2"/>
      <c r="V23" s="2"/>
      <c r="W23" s="2"/>
    </row>
    <row r="24" spans="1:23" ht="9" customHeight="1">
      <c r="A24" s="14"/>
      <c r="B24" s="34" t="s">
        <v>36</v>
      </c>
      <c r="C24" s="35"/>
      <c r="D24" s="37">
        <v>0</v>
      </c>
      <c r="E24" s="37">
        <v>0</v>
      </c>
      <c r="F24" s="37">
        <v>2</v>
      </c>
      <c r="G24" s="38">
        <f t="shared" si="0"/>
        <v>2</v>
      </c>
      <c r="H24" s="37">
        <v>0</v>
      </c>
      <c r="I24" s="37">
        <v>0</v>
      </c>
      <c r="J24" s="37">
        <v>0</v>
      </c>
      <c r="K24" s="38">
        <f t="shared" si="1"/>
        <v>0</v>
      </c>
      <c r="L24" s="37">
        <v>0</v>
      </c>
      <c r="M24" s="37">
        <v>0</v>
      </c>
      <c r="N24" s="37">
        <v>0</v>
      </c>
      <c r="O24" s="38">
        <f t="shared" si="2"/>
        <v>0</v>
      </c>
      <c r="P24" s="22"/>
      <c r="T24" s="2"/>
      <c r="U24" s="2"/>
      <c r="V24" s="2"/>
      <c r="W24" s="2"/>
    </row>
    <row r="25" spans="1:23" ht="9.75" customHeight="1">
      <c r="A25" s="14"/>
      <c r="B25" s="33" t="s">
        <v>27</v>
      </c>
      <c r="C25" s="35"/>
      <c r="D25" s="38">
        <f>SUM(D16:D24)</f>
        <v>6.7</v>
      </c>
      <c r="E25" s="38">
        <f>SUM(E16:E24)</f>
        <v>3.5999999999999996</v>
      </c>
      <c r="F25" s="38">
        <f>SUM(F16:F24)</f>
        <v>28</v>
      </c>
      <c r="G25" s="38">
        <f>SUM(G16:G24)</f>
        <v>38.3</v>
      </c>
      <c r="H25" s="38">
        <f>SUM(H15:H24)</f>
        <v>9</v>
      </c>
      <c r="I25" s="38">
        <f>SUM(I15:I24)</f>
        <v>3</v>
      </c>
      <c r="J25" s="38">
        <f>SUM(J15:J24)</f>
        <v>22.9</v>
      </c>
      <c r="K25" s="38">
        <f>SUM(K15:K24)</f>
        <v>34.9</v>
      </c>
      <c r="L25" s="38">
        <f>SUM(L16:L24)</f>
        <v>18.200000000000003</v>
      </c>
      <c r="M25" s="38">
        <f>SUM(M16:M24)</f>
        <v>2.3</v>
      </c>
      <c r="N25" s="38">
        <f>SUM(N16:N24)</f>
        <v>23.2</v>
      </c>
      <c r="O25" s="38">
        <f>SUM(O16:O24)</f>
        <v>43.7</v>
      </c>
      <c r="P25" s="22"/>
      <c r="T25" s="2"/>
      <c r="U25" s="2"/>
      <c r="V25" s="2"/>
      <c r="W25" s="2"/>
    </row>
    <row r="26" spans="1:23" ht="15" customHeight="1">
      <c r="A26" s="14"/>
      <c r="B26" s="34" t="s">
        <v>37</v>
      </c>
      <c r="C26" s="3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22"/>
      <c r="T26" s="2"/>
      <c r="U26" s="2"/>
      <c r="V26" s="2"/>
      <c r="W26" s="2"/>
    </row>
    <row r="27" spans="1:23" ht="9" customHeight="1">
      <c r="A27" s="14"/>
      <c r="B27" s="34" t="s">
        <v>84</v>
      </c>
      <c r="C27" s="35"/>
      <c r="D27" s="37">
        <v>0</v>
      </c>
      <c r="E27" s="37">
        <v>21</v>
      </c>
      <c r="F27" s="37">
        <v>5</v>
      </c>
      <c r="G27" s="38">
        <f>SUM(D27:F27)</f>
        <v>26</v>
      </c>
      <c r="H27" s="37">
        <v>0</v>
      </c>
      <c r="I27" s="37">
        <v>0</v>
      </c>
      <c r="J27" s="37">
        <v>0</v>
      </c>
      <c r="K27" s="38">
        <f>SUM(H27:J27)</f>
        <v>0</v>
      </c>
      <c r="L27" s="37">
        <v>0</v>
      </c>
      <c r="M27" s="37">
        <v>0</v>
      </c>
      <c r="N27" s="37">
        <v>0</v>
      </c>
      <c r="O27" s="38">
        <f>SUM(L27:N27)</f>
        <v>0</v>
      </c>
      <c r="P27" s="22"/>
      <c r="T27" s="2"/>
      <c r="U27" s="2"/>
      <c r="V27" s="2"/>
      <c r="W27" s="2"/>
    </row>
    <row r="28" spans="1:23" ht="9" customHeight="1">
      <c r="A28" s="14"/>
      <c r="B28" s="33" t="s">
        <v>54</v>
      </c>
      <c r="C28" s="35"/>
      <c r="D28" s="37">
        <v>1.2</v>
      </c>
      <c r="E28" s="37">
        <v>0</v>
      </c>
      <c r="F28" s="37">
        <v>4.9</v>
      </c>
      <c r="G28" s="38">
        <f>SUM(D28:F28)</f>
        <v>6.1000000000000005</v>
      </c>
      <c r="H28" s="37">
        <v>0.3</v>
      </c>
      <c r="I28" s="37">
        <v>2</v>
      </c>
      <c r="J28" s="37">
        <v>3</v>
      </c>
      <c r="K28" s="38">
        <f>SUM(H28:J28)</f>
        <v>5.3</v>
      </c>
      <c r="L28" s="37">
        <v>0.6</v>
      </c>
      <c r="M28" s="37">
        <v>0</v>
      </c>
      <c r="N28" s="37">
        <v>4.6</v>
      </c>
      <c r="O28" s="38">
        <f>SUM(L28:N28)</f>
        <v>5.199999999999999</v>
      </c>
      <c r="P28" s="22"/>
      <c r="T28" s="2"/>
      <c r="U28" s="2"/>
      <c r="V28" s="2"/>
      <c r="W28" s="2"/>
    </row>
    <row r="29" spans="1:23" ht="9" customHeight="1">
      <c r="A29" s="14"/>
      <c r="B29" s="33" t="s">
        <v>65</v>
      </c>
      <c r="C29" s="35"/>
      <c r="D29" s="37">
        <v>0</v>
      </c>
      <c r="E29" s="37">
        <v>16.5</v>
      </c>
      <c r="F29" s="37">
        <v>2</v>
      </c>
      <c r="G29" s="38">
        <f>SUM(D29:F29)</f>
        <v>18.5</v>
      </c>
      <c r="H29" s="37">
        <v>0</v>
      </c>
      <c r="I29" s="37">
        <v>17</v>
      </c>
      <c r="J29" s="37">
        <v>3</v>
      </c>
      <c r="K29" s="38">
        <f>SUM(H29:J29)</f>
        <v>20</v>
      </c>
      <c r="L29" s="37">
        <v>0</v>
      </c>
      <c r="M29" s="37">
        <v>15</v>
      </c>
      <c r="N29" s="37">
        <v>2</v>
      </c>
      <c r="O29" s="38">
        <f>SUM(L29:N29)</f>
        <v>17</v>
      </c>
      <c r="P29" s="22"/>
      <c r="T29" s="2"/>
      <c r="U29" s="2"/>
      <c r="V29" s="2"/>
      <c r="W29" s="2"/>
    </row>
    <row r="30" spans="1:23" ht="9" customHeight="1">
      <c r="A30" s="14"/>
      <c r="B30" s="33" t="s">
        <v>55</v>
      </c>
      <c r="C30" s="35"/>
      <c r="D30" s="37">
        <v>5.1</v>
      </c>
      <c r="E30" s="37">
        <v>0</v>
      </c>
      <c r="F30" s="37">
        <v>20.2</v>
      </c>
      <c r="G30" s="38">
        <f>SUM(D30:F30)</f>
        <v>25.299999999999997</v>
      </c>
      <c r="H30" s="37">
        <v>0.9</v>
      </c>
      <c r="I30" s="37">
        <v>0</v>
      </c>
      <c r="J30" s="37">
        <v>15.7</v>
      </c>
      <c r="K30" s="38">
        <f>SUM(H30:J30)</f>
        <v>16.599999999999998</v>
      </c>
      <c r="L30" s="37">
        <v>0.6</v>
      </c>
      <c r="M30" s="37">
        <v>0</v>
      </c>
      <c r="N30" s="37">
        <v>13.8</v>
      </c>
      <c r="O30" s="38">
        <f>SUM(L30:N30)</f>
        <v>14.4</v>
      </c>
      <c r="P30" s="22"/>
      <c r="T30" s="2"/>
      <c r="U30" s="2"/>
      <c r="V30" s="2"/>
      <c r="W30" s="2"/>
    </row>
    <row r="31" spans="1:23" ht="9.75" customHeight="1">
      <c r="A31" s="14"/>
      <c r="B31" s="33" t="s">
        <v>27</v>
      </c>
      <c r="C31" s="35"/>
      <c r="D31" s="38">
        <f>SUM(D26:D30)</f>
        <v>6.3</v>
      </c>
      <c r="E31" s="38">
        <f>SUM(E26:E30)</f>
        <v>37.5</v>
      </c>
      <c r="F31" s="38">
        <f>SUM(F26:F30)</f>
        <v>32.1</v>
      </c>
      <c r="G31" s="38">
        <f>SUM(G26:G30)</f>
        <v>75.9</v>
      </c>
      <c r="H31" s="38">
        <f>SUM(H26:H30)</f>
        <v>1.2</v>
      </c>
      <c r="I31" s="38">
        <f>SUM(I26:I30)</f>
        <v>19</v>
      </c>
      <c r="J31" s="38">
        <f>SUM(J26:J30)</f>
        <v>21.7</v>
      </c>
      <c r="K31" s="38">
        <f>SUM(K26:K30)</f>
        <v>41.9</v>
      </c>
      <c r="L31" s="38">
        <f>SUM(L26:L30)</f>
        <v>1.2</v>
      </c>
      <c r="M31" s="38">
        <f>SUM(M26:M30)</f>
        <v>15</v>
      </c>
      <c r="N31" s="38">
        <f>SUM(N26:N30)</f>
        <v>20.4</v>
      </c>
      <c r="O31" s="38">
        <f>SUM(O26:O30)</f>
        <v>36.6</v>
      </c>
      <c r="P31" s="22"/>
      <c r="T31" s="2"/>
      <c r="U31" s="2"/>
      <c r="V31" s="2"/>
      <c r="W31" s="2"/>
    </row>
    <row r="32" spans="1:23" ht="15" customHeight="1">
      <c r="A32" s="14"/>
      <c r="B32" s="34" t="s">
        <v>51</v>
      </c>
      <c r="C32" s="35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22"/>
      <c r="T32" s="2"/>
      <c r="U32" s="2"/>
      <c r="V32" s="2"/>
      <c r="W32" s="2"/>
    </row>
    <row r="33" spans="1:23" ht="9" customHeight="1">
      <c r="A33" s="14"/>
      <c r="B33" s="34" t="s">
        <v>52</v>
      </c>
      <c r="C33" s="35"/>
      <c r="D33" s="37">
        <v>3.5</v>
      </c>
      <c r="E33" s="37">
        <v>0</v>
      </c>
      <c r="F33" s="37">
        <v>2</v>
      </c>
      <c r="G33" s="38">
        <f>SUM(D33:F33)</f>
        <v>5.5</v>
      </c>
      <c r="H33" s="37">
        <v>0.6</v>
      </c>
      <c r="I33" s="37">
        <v>0.9</v>
      </c>
      <c r="J33" s="37">
        <v>1</v>
      </c>
      <c r="K33" s="38">
        <f>SUM(H33:J33)</f>
        <v>2.5</v>
      </c>
      <c r="L33" s="37">
        <v>0.6</v>
      </c>
      <c r="M33" s="37">
        <v>1.3</v>
      </c>
      <c r="N33" s="37">
        <v>2</v>
      </c>
      <c r="O33" s="38">
        <f>SUM(L33:N33)</f>
        <v>3.9</v>
      </c>
      <c r="P33" s="22"/>
      <c r="T33" s="2"/>
      <c r="U33" s="2"/>
      <c r="V33" s="2"/>
      <c r="W33" s="2"/>
    </row>
    <row r="34" spans="1:23" ht="9" customHeight="1">
      <c r="A34" s="14"/>
      <c r="B34" s="34" t="s">
        <v>85</v>
      </c>
      <c r="C34" s="35"/>
      <c r="D34" s="37">
        <v>0</v>
      </c>
      <c r="E34" s="37">
        <v>1</v>
      </c>
      <c r="F34" s="37">
        <v>0</v>
      </c>
      <c r="G34" s="38">
        <f>SUM(D34:F34)</f>
        <v>1</v>
      </c>
      <c r="H34" s="37">
        <v>0</v>
      </c>
      <c r="I34" s="37">
        <v>0</v>
      </c>
      <c r="J34" s="37">
        <v>0</v>
      </c>
      <c r="K34" s="38">
        <f>SUM(H34:J34)</f>
        <v>0</v>
      </c>
      <c r="L34" s="37">
        <v>0</v>
      </c>
      <c r="M34" s="37">
        <v>0</v>
      </c>
      <c r="N34" s="37">
        <v>0</v>
      </c>
      <c r="O34" s="38">
        <f>SUM(L34:N34)</f>
        <v>0</v>
      </c>
      <c r="P34" s="22"/>
      <c r="T34" s="2"/>
      <c r="U34" s="2"/>
      <c r="V34" s="2"/>
      <c r="W34" s="2"/>
    </row>
    <row r="35" spans="1:23" ht="9" customHeight="1">
      <c r="A35" s="14"/>
      <c r="B35" s="34" t="s">
        <v>18</v>
      </c>
      <c r="C35" s="35"/>
      <c r="D35" s="37">
        <v>7.9</v>
      </c>
      <c r="E35" s="37">
        <v>0</v>
      </c>
      <c r="F35" s="37">
        <v>3</v>
      </c>
      <c r="G35" s="38">
        <f>SUM(D35:F35)</f>
        <v>10.9</v>
      </c>
      <c r="H35" s="37">
        <v>8.4</v>
      </c>
      <c r="I35" s="37">
        <v>0</v>
      </c>
      <c r="J35" s="37">
        <v>2</v>
      </c>
      <c r="K35" s="38">
        <f>SUM(H35:J35)</f>
        <v>10.4</v>
      </c>
      <c r="L35" s="37">
        <v>12.3</v>
      </c>
      <c r="M35" s="37">
        <v>0.3</v>
      </c>
      <c r="N35" s="37">
        <v>1</v>
      </c>
      <c r="O35" s="38">
        <f>SUM(L35:N35)</f>
        <v>13.600000000000001</v>
      </c>
      <c r="P35" s="22"/>
      <c r="T35" s="2"/>
      <c r="U35" s="2"/>
      <c r="V35" s="2"/>
      <c r="W35" s="2"/>
    </row>
    <row r="36" spans="1:23" ht="9" customHeight="1">
      <c r="A36" s="14"/>
      <c r="B36" s="34" t="s">
        <v>53</v>
      </c>
      <c r="C36" s="35"/>
      <c r="D36" s="37">
        <v>0.6</v>
      </c>
      <c r="E36" s="37">
        <v>0</v>
      </c>
      <c r="F36" s="37">
        <v>0</v>
      </c>
      <c r="G36" s="38">
        <f>SUM(D36:F36)</f>
        <v>0.6</v>
      </c>
      <c r="H36" s="37">
        <v>0.3</v>
      </c>
      <c r="I36" s="37">
        <v>0</v>
      </c>
      <c r="J36" s="37">
        <v>0</v>
      </c>
      <c r="K36" s="38">
        <f>SUM(H36:J36)</f>
        <v>0.3</v>
      </c>
      <c r="L36" s="37">
        <v>0.6</v>
      </c>
      <c r="M36" s="37">
        <v>0.3</v>
      </c>
      <c r="N36" s="37">
        <v>0</v>
      </c>
      <c r="O36" s="38">
        <f>SUM(L36:N36)</f>
        <v>0.8999999999999999</v>
      </c>
      <c r="P36" s="22"/>
      <c r="T36" s="2"/>
      <c r="U36" s="2"/>
      <c r="V36" s="2"/>
      <c r="W36" s="2"/>
    </row>
    <row r="37" spans="1:23" ht="9" customHeight="1">
      <c r="A37" s="14"/>
      <c r="B37" s="34" t="s">
        <v>86</v>
      </c>
      <c r="C37" s="35"/>
      <c r="D37" s="37">
        <v>0</v>
      </c>
      <c r="E37" s="37">
        <v>0</v>
      </c>
      <c r="F37" s="37">
        <v>0</v>
      </c>
      <c r="G37" s="38">
        <f>SUM(D37:F37)</f>
        <v>0</v>
      </c>
      <c r="H37" s="37">
        <v>0</v>
      </c>
      <c r="I37" s="37">
        <v>0.3</v>
      </c>
      <c r="J37" s="37">
        <v>0</v>
      </c>
      <c r="K37" s="38">
        <f>SUM(H37:J37)</f>
        <v>0.3</v>
      </c>
      <c r="L37" s="37">
        <v>0</v>
      </c>
      <c r="M37" s="37">
        <v>0</v>
      </c>
      <c r="N37" s="37">
        <v>0</v>
      </c>
      <c r="O37" s="38">
        <f>SUM(L37:N37)</f>
        <v>0</v>
      </c>
      <c r="P37" s="22"/>
      <c r="T37" s="2"/>
      <c r="U37" s="2"/>
      <c r="V37" s="2"/>
      <c r="W37" s="2"/>
    </row>
    <row r="38" spans="1:23" ht="9" customHeight="1">
      <c r="A38" s="14"/>
      <c r="B38" s="34" t="s">
        <v>57</v>
      </c>
      <c r="C38" s="35"/>
      <c r="D38" s="37">
        <v>0</v>
      </c>
      <c r="E38" s="37">
        <v>34.6</v>
      </c>
      <c r="F38" s="37">
        <v>0</v>
      </c>
      <c r="G38" s="38">
        <f>SUM(D38:F38)</f>
        <v>34.6</v>
      </c>
      <c r="H38" s="37">
        <v>0</v>
      </c>
      <c r="I38" s="37">
        <v>36.9</v>
      </c>
      <c r="J38" s="37">
        <v>0</v>
      </c>
      <c r="K38" s="38">
        <f>SUM(H38:J38)</f>
        <v>36.9</v>
      </c>
      <c r="L38" s="37">
        <v>0</v>
      </c>
      <c r="M38" s="37">
        <v>29.5</v>
      </c>
      <c r="N38" s="37">
        <v>0</v>
      </c>
      <c r="O38" s="38">
        <f>SUM(L38:N38)</f>
        <v>29.5</v>
      </c>
      <c r="P38" s="22"/>
      <c r="T38" s="2"/>
      <c r="U38" s="2"/>
      <c r="V38" s="2"/>
      <c r="W38" s="2"/>
    </row>
    <row r="39" spans="1:23" ht="9" customHeight="1">
      <c r="A39" s="14"/>
      <c r="B39" s="34" t="s">
        <v>22</v>
      </c>
      <c r="C39" s="35"/>
      <c r="D39" s="37">
        <v>3.6</v>
      </c>
      <c r="E39" s="37">
        <v>0.3</v>
      </c>
      <c r="F39" s="37">
        <v>3.9</v>
      </c>
      <c r="G39" s="38">
        <f>SUM(D39:F39)</f>
        <v>7.8</v>
      </c>
      <c r="H39" s="37">
        <v>8.6</v>
      </c>
      <c r="I39" s="37">
        <v>3.3</v>
      </c>
      <c r="J39" s="37">
        <v>11</v>
      </c>
      <c r="K39" s="38">
        <f>SUM(H39:J39)</f>
        <v>22.9</v>
      </c>
      <c r="L39" s="37">
        <v>6.3</v>
      </c>
      <c r="M39" s="37">
        <v>3.2</v>
      </c>
      <c r="N39" s="37">
        <v>16</v>
      </c>
      <c r="O39" s="38">
        <f>SUM(L39:N39)</f>
        <v>25.5</v>
      </c>
      <c r="P39" s="22"/>
      <c r="T39" s="2"/>
      <c r="U39" s="2"/>
      <c r="V39" s="2"/>
      <c r="W39" s="2"/>
    </row>
    <row r="40" spans="1:23" ht="9.75" customHeight="1">
      <c r="A40" s="14"/>
      <c r="B40" s="33" t="s">
        <v>27</v>
      </c>
      <c r="C40" s="35"/>
      <c r="D40" s="38">
        <f>SUM(D33:D39)</f>
        <v>15.6</v>
      </c>
      <c r="E40" s="38">
        <f>SUM(E33:E39)</f>
        <v>35.9</v>
      </c>
      <c r="F40" s="38">
        <f>SUM(F33:F39)</f>
        <v>8.9</v>
      </c>
      <c r="G40" s="38">
        <f>SUM(G33:G39)</f>
        <v>60.4</v>
      </c>
      <c r="H40" s="38">
        <f>SUM(H33:H39)</f>
        <v>17.9</v>
      </c>
      <c r="I40" s="38">
        <f>SUM(I33:I39)</f>
        <v>41.4</v>
      </c>
      <c r="J40" s="38">
        <f>SUM(J33:J39)</f>
        <v>14</v>
      </c>
      <c r="K40" s="38">
        <f>SUM(K33:K39)</f>
        <v>73.3</v>
      </c>
      <c r="L40" s="38">
        <f>SUM(L33:L39)</f>
        <v>19.8</v>
      </c>
      <c r="M40" s="38">
        <f>SUM(M33:M39)</f>
        <v>34.6</v>
      </c>
      <c r="N40" s="38">
        <f>SUM(N33:N39)</f>
        <v>19</v>
      </c>
      <c r="O40" s="38">
        <f>SUM(O33:O39)</f>
        <v>73.4</v>
      </c>
      <c r="P40" s="22"/>
      <c r="T40" s="2"/>
      <c r="U40" s="2"/>
      <c r="V40" s="2"/>
      <c r="W40" s="2"/>
    </row>
    <row r="41" spans="1:23" ht="15" customHeight="1">
      <c r="A41" s="14"/>
      <c r="B41" s="44" t="s">
        <v>68</v>
      </c>
      <c r="C41" s="35"/>
      <c r="D41" s="36"/>
      <c r="E41" s="47"/>
      <c r="F41" s="36"/>
      <c r="G41" s="36"/>
      <c r="H41" s="36"/>
      <c r="I41" s="47"/>
      <c r="J41" s="36"/>
      <c r="K41" s="36"/>
      <c r="L41" s="36"/>
      <c r="M41" s="47"/>
      <c r="N41" s="36"/>
      <c r="O41" s="36"/>
      <c r="P41" s="22"/>
      <c r="T41" s="2"/>
      <c r="U41" s="2"/>
      <c r="V41" s="2"/>
      <c r="W41" s="2"/>
    </row>
    <row r="42" spans="1:23" ht="9.75" customHeight="1">
      <c r="A42" s="14"/>
      <c r="B42" s="45" t="s">
        <v>58</v>
      </c>
      <c r="C42" s="35"/>
      <c r="D42" s="37">
        <v>2.4</v>
      </c>
      <c r="E42" s="37">
        <v>2</v>
      </c>
      <c r="F42" s="37">
        <v>0.6</v>
      </c>
      <c r="G42" s="38">
        <f aca="true" t="shared" si="3" ref="G42:G65">SUM(D42:F42)</f>
        <v>5</v>
      </c>
      <c r="H42" s="37">
        <v>2.4</v>
      </c>
      <c r="I42" s="37">
        <v>2.9</v>
      </c>
      <c r="J42" s="37">
        <v>3.3</v>
      </c>
      <c r="K42" s="38">
        <f aca="true" t="shared" si="4" ref="K42:K65">SUM(H42:J42)</f>
        <v>8.6</v>
      </c>
      <c r="L42" s="37">
        <v>3.6</v>
      </c>
      <c r="M42" s="37">
        <v>0</v>
      </c>
      <c r="N42" s="37">
        <v>2.3</v>
      </c>
      <c r="O42" s="38">
        <f aca="true" t="shared" si="5" ref="O42:O65">SUM(L42:N42)</f>
        <v>5.9</v>
      </c>
      <c r="P42" s="22"/>
      <c r="T42" s="2"/>
      <c r="U42" s="2"/>
      <c r="V42" s="2"/>
      <c r="W42" s="2"/>
    </row>
    <row r="43" spans="1:23" ht="9.75" customHeight="1">
      <c r="A43" s="14"/>
      <c r="B43" s="44" t="s">
        <v>59</v>
      </c>
      <c r="C43" s="35"/>
      <c r="D43" s="37">
        <v>0.9</v>
      </c>
      <c r="E43" s="37">
        <v>1</v>
      </c>
      <c r="F43" s="37">
        <v>10.3</v>
      </c>
      <c r="G43" s="38">
        <f t="shared" si="3"/>
        <v>12.200000000000001</v>
      </c>
      <c r="H43" s="37">
        <v>2.7</v>
      </c>
      <c r="I43" s="37">
        <v>0</v>
      </c>
      <c r="J43" s="37">
        <v>13</v>
      </c>
      <c r="K43" s="38">
        <f t="shared" si="4"/>
        <v>15.7</v>
      </c>
      <c r="L43" s="37">
        <v>2.1</v>
      </c>
      <c r="M43" s="37">
        <v>0</v>
      </c>
      <c r="N43" s="37">
        <v>13</v>
      </c>
      <c r="O43" s="38">
        <f t="shared" si="5"/>
        <v>15.1</v>
      </c>
      <c r="P43" s="22"/>
      <c r="T43" s="2"/>
      <c r="U43" s="2"/>
      <c r="V43" s="2"/>
      <c r="W43" s="2"/>
    </row>
    <row r="44" spans="1:23" ht="9.75" customHeight="1">
      <c r="A44" s="14"/>
      <c r="B44" s="44" t="s">
        <v>60</v>
      </c>
      <c r="C44" s="35"/>
      <c r="D44" s="37">
        <v>0</v>
      </c>
      <c r="E44" s="37">
        <v>6.3</v>
      </c>
      <c r="F44" s="37">
        <v>4</v>
      </c>
      <c r="G44" s="38">
        <f t="shared" si="3"/>
        <v>10.3</v>
      </c>
      <c r="H44" s="37">
        <v>0</v>
      </c>
      <c r="I44" s="37">
        <v>0</v>
      </c>
      <c r="J44" s="37">
        <v>3</v>
      </c>
      <c r="K44" s="38">
        <f t="shared" si="4"/>
        <v>3</v>
      </c>
      <c r="L44" s="37">
        <v>0</v>
      </c>
      <c r="M44" s="37">
        <v>0.3</v>
      </c>
      <c r="N44" s="37">
        <v>8</v>
      </c>
      <c r="O44" s="38">
        <f t="shared" si="5"/>
        <v>8.3</v>
      </c>
      <c r="P44" s="22"/>
      <c r="T44" s="2"/>
      <c r="U44" s="2"/>
      <c r="V44" s="2"/>
      <c r="W44" s="2"/>
    </row>
    <row r="45" spans="1:23" ht="9.75" customHeight="1">
      <c r="A45" s="14"/>
      <c r="B45" s="44" t="s">
        <v>13</v>
      </c>
      <c r="C45" s="35"/>
      <c r="D45" s="37">
        <v>0</v>
      </c>
      <c r="E45" s="37">
        <v>4</v>
      </c>
      <c r="F45" s="37">
        <v>19</v>
      </c>
      <c r="G45" s="38">
        <f t="shared" si="3"/>
        <v>23</v>
      </c>
      <c r="H45" s="37">
        <v>0</v>
      </c>
      <c r="I45" s="37">
        <v>2</v>
      </c>
      <c r="J45" s="37">
        <v>32</v>
      </c>
      <c r="K45" s="38">
        <f t="shared" si="4"/>
        <v>34</v>
      </c>
      <c r="L45" s="37">
        <v>0</v>
      </c>
      <c r="M45" s="37">
        <v>0</v>
      </c>
      <c r="N45" s="37">
        <f>26+3</f>
        <v>29</v>
      </c>
      <c r="O45" s="38">
        <f t="shared" si="5"/>
        <v>29</v>
      </c>
      <c r="P45" s="22"/>
      <c r="T45" s="2"/>
      <c r="U45" s="2"/>
      <c r="V45" s="2"/>
      <c r="W45" s="2"/>
    </row>
    <row r="46" spans="1:23" ht="9.75" customHeight="1">
      <c r="A46" s="14"/>
      <c r="B46" s="44" t="s">
        <v>14</v>
      </c>
      <c r="C46" s="35"/>
      <c r="D46" s="37">
        <v>0</v>
      </c>
      <c r="E46" s="37">
        <v>2.6</v>
      </c>
      <c r="F46" s="37">
        <v>0</v>
      </c>
      <c r="G46" s="38">
        <f t="shared" si="3"/>
        <v>2.6</v>
      </c>
      <c r="H46" s="37">
        <v>0</v>
      </c>
      <c r="I46" s="37">
        <v>3</v>
      </c>
      <c r="J46" s="37">
        <v>2</v>
      </c>
      <c r="K46" s="38">
        <f t="shared" si="4"/>
        <v>5</v>
      </c>
      <c r="L46" s="37">
        <v>0.3</v>
      </c>
      <c r="M46" s="37">
        <v>0</v>
      </c>
      <c r="N46" s="37">
        <v>4.3</v>
      </c>
      <c r="O46" s="38">
        <f t="shared" si="5"/>
        <v>4.6</v>
      </c>
      <c r="P46" s="22"/>
      <c r="T46" s="2"/>
      <c r="U46" s="2"/>
      <c r="V46" s="2"/>
      <c r="W46" s="2"/>
    </row>
    <row r="47" spans="1:23" ht="9.75" customHeight="1">
      <c r="A47" s="14"/>
      <c r="B47" s="44" t="s">
        <v>72</v>
      </c>
      <c r="C47" s="35"/>
      <c r="D47" s="37">
        <v>0</v>
      </c>
      <c r="E47" s="37">
        <v>0</v>
      </c>
      <c r="F47" s="37">
        <v>26</v>
      </c>
      <c r="G47" s="38">
        <f t="shared" si="3"/>
        <v>26</v>
      </c>
      <c r="H47" s="37">
        <v>0</v>
      </c>
      <c r="I47" s="37">
        <v>0</v>
      </c>
      <c r="J47" s="37">
        <v>12.9</v>
      </c>
      <c r="K47" s="38">
        <f t="shared" si="4"/>
        <v>12.9</v>
      </c>
      <c r="L47" s="37">
        <v>0</v>
      </c>
      <c r="M47" s="37">
        <v>0</v>
      </c>
      <c r="N47" s="37">
        <v>5.3</v>
      </c>
      <c r="O47" s="38">
        <f t="shared" si="5"/>
        <v>5.3</v>
      </c>
      <c r="P47" s="22"/>
      <c r="T47" s="2"/>
      <c r="U47" s="2"/>
      <c r="V47" s="2"/>
      <c r="W47" s="2"/>
    </row>
    <row r="48" spans="1:23" ht="9.75" customHeight="1">
      <c r="A48" s="14"/>
      <c r="B48" s="44" t="s">
        <v>87</v>
      </c>
      <c r="C48" s="35"/>
      <c r="D48" s="37">
        <v>0</v>
      </c>
      <c r="E48" s="37">
        <v>0</v>
      </c>
      <c r="F48" s="37">
        <v>2</v>
      </c>
      <c r="G48" s="38">
        <f t="shared" si="3"/>
        <v>2</v>
      </c>
      <c r="H48" s="37">
        <v>0</v>
      </c>
      <c r="I48" s="37">
        <v>0</v>
      </c>
      <c r="J48" s="37">
        <v>1</v>
      </c>
      <c r="K48" s="38">
        <f t="shared" si="4"/>
        <v>1</v>
      </c>
      <c r="L48" s="37">
        <v>0</v>
      </c>
      <c r="M48" s="37">
        <v>0</v>
      </c>
      <c r="N48" s="37">
        <v>0</v>
      </c>
      <c r="O48" s="38">
        <f t="shared" si="5"/>
        <v>0</v>
      </c>
      <c r="P48" s="22"/>
      <c r="T48" s="2"/>
      <c r="U48" s="2"/>
      <c r="V48" s="2"/>
      <c r="W48" s="2"/>
    </row>
    <row r="49" spans="1:23" ht="9.75" customHeight="1">
      <c r="A49" s="14"/>
      <c r="B49" s="44" t="s">
        <v>61</v>
      </c>
      <c r="C49" s="35"/>
      <c r="D49" s="37">
        <v>5.4</v>
      </c>
      <c r="E49" s="37">
        <v>0</v>
      </c>
      <c r="F49" s="37">
        <v>5</v>
      </c>
      <c r="G49" s="38">
        <f t="shared" si="3"/>
        <v>10.4</v>
      </c>
      <c r="H49" s="37">
        <v>7</v>
      </c>
      <c r="I49" s="37">
        <v>2</v>
      </c>
      <c r="J49" s="37">
        <v>8</v>
      </c>
      <c r="K49" s="38">
        <f t="shared" si="4"/>
        <v>17</v>
      </c>
      <c r="L49" s="37">
        <v>5.7</v>
      </c>
      <c r="M49" s="37">
        <v>0</v>
      </c>
      <c r="N49" s="37">
        <v>5.3</v>
      </c>
      <c r="O49" s="38">
        <f t="shared" si="5"/>
        <v>11</v>
      </c>
      <c r="P49" s="22"/>
      <c r="T49" s="2"/>
      <c r="U49" s="2"/>
      <c r="V49" s="2"/>
      <c r="W49" s="2"/>
    </row>
    <row r="50" spans="1:23" ht="9.75" customHeight="1">
      <c r="A50" s="14"/>
      <c r="B50" s="44" t="s">
        <v>16</v>
      </c>
      <c r="C50" s="35"/>
      <c r="D50" s="37">
        <v>0</v>
      </c>
      <c r="E50" s="37">
        <v>4</v>
      </c>
      <c r="F50" s="37">
        <v>1</v>
      </c>
      <c r="G50" s="38">
        <f t="shared" si="3"/>
        <v>5</v>
      </c>
      <c r="H50" s="37">
        <v>0</v>
      </c>
      <c r="I50" s="37">
        <v>8.3</v>
      </c>
      <c r="J50" s="37">
        <v>2</v>
      </c>
      <c r="K50" s="38">
        <f t="shared" si="4"/>
        <v>10.3</v>
      </c>
      <c r="L50" s="37">
        <v>0</v>
      </c>
      <c r="M50" s="37">
        <v>5.6</v>
      </c>
      <c r="N50" s="37">
        <v>0</v>
      </c>
      <c r="O50" s="38">
        <f t="shared" si="5"/>
        <v>5.6</v>
      </c>
      <c r="P50" s="22"/>
      <c r="T50" s="2"/>
      <c r="U50" s="2"/>
      <c r="V50" s="2"/>
      <c r="W50" s="2"/>
    </row>
    <row r="51" spans="1:23" ht="9.75" customHeight="1">
      <c r="A51" s="14"/>
      <c r="B51" s="44" t="s">
        <v>62</v>
      </c>
      <c r="C51" s="35"/>
      <c r="D51" s="37">
        <v>0</v>
      </c>
      <c r="E51" s="37">
        <v>0</v>
      </c>
      <c r="F51" s="37">
        <v>2</v>
      </c>
      <c r="G51" s="38">
        <f t="shared" si="3"/>
        <v>2</v>
      </c>
      <c r="H51" s="37">
        <v>0</v>
      </c>
      <c r="I51" s="37">
        <v>1</v>
      </c>
      <c r="J51" s="37">
        <v>4</v>
      </c>
      <c r="K51" s="38">
        <f t="shared" si="4"/>
        <v>5</v>
      </c>
      <c r="L51" s="37">
        <v>0</v>
      </c>
      <c r="M51" s="37">
        <v>2</v>
      </c>
      <c r="N51" s="37">
        <v>2</v>
      </c>
      <c r="O51" s="38">
        <f t="shared" si="5"/>
        <v>4</v>
      </c>
      <c r="P51" s="22"/>
      <c r="T51" s="2"/>
      <c r="U51" s="2"/>
      <c r="V51" s="2"/>
      <c r="W51" s="2"/>
    </row>
    <row r="52" spans="1:23" ht="9.75" customHeight="1">
      <c r="A52" s="14"/>
      <c r="B52" s="44" t="s">
        <v>17</v>
      </c>
      <c r="C52" s="35"/>
      <c r="D52" s="37">
        <v>1.2</v>
      </c>
      <c r="E52" s="37">
        <v>0</v>
      </c>
      <c r="F52" s="37">
        <v>3.3</v>
      </c>
      <c r="G52" s="38">
        <f t="shared" si="3"/>
        <v>4.5</v>
      </c>
      <c r="H52" s="37">
        <v>2.7</v>
      </c>
      <c r="I52" s="37">
        <v>0.9</v>
      </c>
      <c r="J52" s="37">
        <v>3.3</v>
      </c>
      <c r="K52" s="38">
        <f t="shared" si="4"/>
        <v>6.9</v>
      </c>
      <c r="L52" s="37">
        <v>3.7</v>
      </c>
      <c r="M52" s="37">
        <v>0</v>
      </c>
      <c r="N52" s="37">
        <v>3</v>
      </c>
      <c r="O52" s="38">
        <f t="shared" si="5"/>
        <v>6.7</v>
      </c>
      <c r="P52" s="22"/>
      <c r="T52" s="2"/>
      <c r="U52" s="2"/>
      <c r="V52" s="2"/>
      <c r="W52" s="2"/>
    </row>
    <row r="53" spans="1:23" ht="9.75" customHeight="1">
      <c r="A53" s="14"/>
      <c r="B53" s="44" t="s">
        <v>73</v>
      </c>
      <c r="C53" s="35"/>
      <c r="D53" s="37">
        <v>0</v>
      </c>
      <c r="E53" s="37">
        <v>1</v>
      </c>
      <c r="F53" s="37">
        <v>17.4</v>
      </c>
      <c r="G53" s="38">
        <f t="shared" si="3"/>
        <v>18.4</v>
      </c>
      <c r="H53" s="37">
        <v>0</v>
      </c>
      <c r="I53" s="37">
        <v>2</v>
      </c>
      <c r="J53" s="37">
        <v>9.6</v>
      </c>
      <c r="K53" s="38">
        <f t="shared" si="4"/>
        <v>11.6</v>
      </c>
      <c r="L53" s="37">
        <v>0</v>
      </c>
      <c r="M53" s="37">
        <v>0</v>
      </c>
      <c r="N53" s="37">
        <v>2</v>
      </c>
      <c r="O53" s="38">
        <f t="shared" si="5"/>
        <v>2</v>
      </c>
      <c r="P53" s="22"/>
      <c r="T53" s="2"/>
      <c r="U53" s="2"/>
      <c r="V53" s="2"/>
      <c r="W53" s="2"/>
    </row>
    <row r="54" spans="1:23" ht="9.75" customHeight="1">
      <c r="A54" s="14"/>
      <c r="B54" s="44" t="s">
        <v>67</v>
      </c>
      <c r="C54" s="35"/>
      <c r="D54" s="37">
        <v>8.1</v>
      </c>
      <c r="E54" s="37">
        <v>0</v>
      </c>
      <c r="F54" s="37">
        <v>1</v>
      </c>
      <c r="G54" s="38">
        <f t="shared" si="3"/>
        <v>9.1</v>
      </c>
      <c r="H54" s="37">
        <v>4.8</v>
      </c>
      <c r="I54" s="37">
        <v>0</v>
      </c>
      <c r="J54" s="37">
        <f>2+1</f>
        <v>3</v>
      </c>
      <c r="K54" s="38">
        <f t="shared" si="4"/>
        <v>7.8</v>
      </c>
      <c r="L54" s="37">
        <v>5.1</v>
      </c>
      <c r="M54" s="37">
        <v>0</v>
      </c>
      <c r="N54" s="37">
        <v>4.3</v>
      </c>
      <c r="O54" s="38">
        <f t="shared" si="5"/>
        <v>9.399999999999999</v>
      </c>
      <c r="P54" s="22"/>
      <c r="T54" s="2"/>
      <c r="U54" s="2"/>
      <c r="V54" s="2"/>
      <c r="W54" s="2"/>
    </row>
    <row r="55" spans="1:23" ht="9.75" customHeight="1">
      <c r="A55" s="14"/>
      <c r="B55" s="44" t="s">
        <v>88</v>
      </c>
      <c r="C55" s="35"/>
      <c r="D55" s="37">
        <v>0</v>
      </c>
      <c r="E55" s="37">
        <v>0</v>
      </c>
      <c r="F55" s="37">
        <v>7.9</v>
      </c>
      <c r="G55" s="38">
        <f t="shared" si="3"/>
        <v>7.9</v>
      </c>
      <c r="H55" s="37">
        <v>0.3</v>
      </c>
      <c r="I55" s="37">
        <v>0</v>
      </c>
      <c r="J55" s="37">
        <v>8.2</v>
      </c>
      <c r="K55" s="38">
        <f t="shared" si="4"/>
        <v>8.5</v>
      </c>
      <c r="L55" s="37">
        <f>0.6+0.3</f>
        <v>0.8999999999999999</v>
      </c>
      <c r="M55" s="37">
        <v>1</v>
      </c>
      <c r="N55" s="37">
        <v>4.6</v>
      </c>
      <c r="O55" s="38">
        <f t="shared" si="5"/>
        <v>6.5</v>
      </c>
      <c r="P55" s="22"/>
      <c r="T55" s="2"/>
      <c r="U55" s="2"/>
      <c r="V55" s="2"/>
      <c r="W55" s="2"/>
    </row>
    <row r="56" spans="1:23" ht="9.75" customHeight="1">
      <c r="A56" s="14"/>
      <c r="B56" s="44" t="s">
        <v>20</v>
      </c>
      <c r="C56" s="35"/>
      <c r="D56" s="37">
        <v>0</v>
      </c>
      <c r="E56" s="37">
        <v>0.3</v>
      </c>
      <c r="F56" s="37">
        <v>2</v>
      </c>
      <c r="G56" s="38">
        <f t="shared" si="3"/>
        <v>2.3</v>
      </c>
      <c r="H56" s="37">
        <v>0</v>
      </c>
      <c r="I56" s="37">
        <v>1</v>
      </c>
      <c r="J56" s="37">
        <v>3</v>
      </c>
      <c r="K56" s="38">
        <f t="shared" si="4"/>
        <v>4</v>
      </c>
      <c r="L56" s="37">
        <v>0</v>
      </c>
      <c r="M56" s="37">
        <v>0</v>
      </c>
      <c r="N56" s="37">
        <v>3</v>
      </c>
      <c r="O56" s="38">
        <f t="shared" si="5"/>
        <v>3</v>
      </c>
      <c r="P56" s="22"/>
      <c r="T56" s="2"/>
      <c r="U56" s="2"/>
      <c r="V56" s="2"/>
      <c r="W56" s="2"/>
    </row>
    <row r="57" spans="1:23" ht="9.75" customHeight="1">
      <c r="A57" s="14"/>
      <c r="B57" s="44" t="s">
        <v>21</v>
      </c>
      <c r="C57" s="35"/>
      <c r="D57" s="37">
        <v>2.7</v>
      </c>
      <c r="E57" s="37">
        <v>2.8</v>
      </c>
      <c r="F57" s="37">
        <v>5.6</v>
      </c>
      <c r="G57" s="38">
        <f t="shared" si="3"/>
        <v>11.1</v>
      </c>
      <c r="H57" s="37">
        <v>1.8</v>
      </c>
      <c r="I57" s="37">
        <v>6.6</v>
      </c>
      <c r="J57" s="37">
        <v>3</v>
      </c>
      <c r="K57" s="38">
        <f t="shared" si="4"/>
        <v>11.4</v>
      </c>
      <c r="L57" s="37">
        <v>3</v>
      </c>
      <c r="M57" s="37">
        <v>3.6</v>
      </c>
      <c r="N57" s="37">
        <v>5.6</v>
      </c>
      <c r="O57" s="38">
        <f t="shared" si="5"/>
        <v>12.2</v>
      </c>
      <c r="P57" s="22"/>
      <c r="T57" s="2"/>
      <c r="U57" s="2"/>
      <c r="V57" s="2"/>
      <c r="W57" s="2"/>
    </row>
    <row r="58" spans="1:23" ht="9.75" customHeight="1">
      <c r="A58" s="14"/>
      <c r="B58" s="44" t="s">
        <v>63</v>
      </c>
      <c r="C58" s="35"/>
      <c r="D58" s="37">
        <v>0</v>
      </c>
      <c r="E58" s="37">
        <v>2</v>
      </c>
      <c r="F58" s="37">
        <v>0.6</v>
      </c>
      <c r="G58" s="38">
        <f t="shared" si="3"/>
        <v>2.6</v>
      </c>
      <c r="H58" s="37">
        <v>0</v>
      </c>
      <c r="I58" s="37">
        <v>0</v>
      </c>
      <c r="J58" s="37">
        <v>0.6</v>
      </c>
      <c r="K58" s="38">
        <f t="shared" si="4"/>
        <v>0.6</v>
      </c>
      <c r="L58" s="37">
        <v>0</v>
      </c>
      <c r="M58" s="37">
        <v>0</v>
      </c>
      <c r="N58" s="37">
        <v>1.5</v>
      </c>
      <c r="O58" s="38">
        <f t="shared" si="5"/>
        <v>1.5</v>
      </c>
      <c r="P58" s="22"/>
      <c r="T58" s="2"/>
      <c r="U58" s="2"/>
      <c r="V58" s="2"/>
      <c r="W58" s="2"/>
    </row>
    <row r="59" spans="1:23" ht="9.75" customHeight="1">
      <c r="A59" s="14"/>
      <c r="B59" s="44" t="s">
        <v>23</v>
      </c>
      <c r="C59" s="35"/>
      <c r="D59" s="37">
        <v>2.4</v>
      </c>
      <c r="E59" s="37">
        <v>0.3</v>
      </c>
      <c r="F59" s="37">
        <v>3</v>
      </c>
      <c r="G59" s="38">
        <f t="shared" si="3"/>
        <v>5.699999999999999</v>
      </c>
      <c r="H59" s="37">
        <v>0.6</v>
      </c>
      <c r="I59" s="37">
        <v>0</v>
      </c>
      <c r="J59" s="37">
        <v>4</v>
      </c>
      <c r="K59" s="38">
        <f t="shared" si="4"/>
        <v>4.6</v>
      </c>
      <c r="L59" s="37">
        <v>2.5</v>
      </c>
      <c r="M59" s="37">
        <v>0</v>
      </c>
      <c r="N59" s="37">
        <v>2.3</v>
      </c>
      <c r="O59" s="38">
        <f t="shared" si="5"/>
        <v>4.8</v>
      </c>
      <c r="P59" s="22"/>
      <c r="T59" s="2"/>
      <c r="U59" s="2"/>
      <c r="V59" s="2"/>
      <c r="W59" s="2"/>
    </row>
    <row r="60" spans="1:23" ht="9.75" customHeight="1">
      <c r="A60" s="14"/>
      <c r="B60" s="44" t="s">
        <v>24</v>
      </c>
      <c r="C60" s="35"/>
      <c r="D60" s="37">
        <v>3.9</v>
      </c>
      <c r="E60" s="37">
        <v>0</v>
      </c>
      <c r="F60" s="37">
        <v>3.6</v>
      </c>
      <c r="G60" s="38">
        <f t="shared" si="3"/>
        <v>7.5</v>
      </c>
      <c r="H60" s="37">
        <v>4.2</v>
      </c>
      <c r="I60" s="37">
        <v>0</v>
      </c>
      <c r="J60" s="37">
        <v>2.9</v>
      </c>
      <c r="K60" s="38">
        <f t="shared" si="4"/>
        <v>7.1</v>
      </c>
      <c r="L60" s="37">
        <v>6.3</v>
      </c>
      <c r="M60" s="37">
        <v>0.6</v>
      </c>
      <c r="N60" s="37">
        <v>0</v>
      </c>
      <c r="O60" s="38">
        <f t="shared" si="5"/>
        <v>6.8999999999999995</v>
      </c>
      <c r="P60" s="22"/>
      <c r="T60" s="2"/>
      <c r="U60" s="2"/>
      <c r="V60" s="2"/>
      <c r="W60" s="2"/>
    </row>
    <row r="61" spans="1:23" ht="9.75" customHeight="1">
      <c r="A61" s="14"/>
      <c r="B61" s="44" t="s">
        <v>64</v>
      </c>
      <c r="C61" s="35"/>
      <c r="D61" s="37">
        <v>0.3</v>
      </c>
      <c r="E61" s="37">
        <v>0.3</v>
      </c>
      <c r="F61" s="37">
        <v>0</v>
      </c>
      <c r="G61" s="38">
        <f t="shared" si="3"/>
        <v>0.6</v>
      </c>
      <c r="H61" s="37">
        <v>1.5</v>
      </c>
      <c r="I61" s="37">
        <v>0.3</v>
      </c>
      <c r="J61" s="37">
        <v>0.3</v>
      </c>
      <c r="K61" s="38">
        <f t="shared" si="4"/>
        <v>2.1</v>
      </c>
      <c r="L61" s="37">
        <v>1.8</v>
      </c>
      <c r="M61" s="37">
        <v>0</v>
      </c>
      <c r="N61" s="37">
        <v>0.6</v>
      </c>
      <c r="O61" s="38">
        <f t="shared" si="5"/>
        <v>2.4</v>
      </c>
      <c r="P61" s="22"/>
      <c r="T61" s="2"/>
      <c r="U61" s="2"/>
      <c r="V61" s="2"/>
      <c r="W61" s="2"/>
    </row>
    <row r="62" spans="1:23" ht="9.75" customHeight="1">
      <c r="A62" s="14"/>
      <c r="B62" s="44" t="s">
        <v>56</v>
      </c>
      <c r="C62" s="35"/>
      <c r="D62" s="37">
        <v>0</v>
      </c>
      <c r="E62" s="37">
        <v>0.3</v>
      </c>
      <c r="F62" s="37">
        <v>1</v>
      </c>
      <c r="G62" s="38">
        <f t="shared" si="3"/>
        <v>1.3</v>
      </c>
      <c r="H62" s="37">
        <v>0</v>
      </c>
      <c r="I62" s="37">
        <v>0</v>
      </c>
      <c r="J62" s="37">
        <v>2</v>
      </c>
      <c r="K62" s="38">
        <f t="shared" si="4"/>
        <v>2</v>
      </c>
      <c r="L62" s="37">
        <v>0</v>
      </c>
      <c r="M62" s="37">
        <v>0</v>
      </c>
      <c r="N62" s="37">
        <v>1</v>
      </c>
      <c r="O62" s="38">
        <f t="shared" si="5"/>
        <v>1</v>
      </c>
      <c r="P62" s="22"/>
      <c r="T62" s="2"/>
      <c r="U62" s="2"/>
      <c r="V62" s="2"/>
      <c r="W62" s="2"/>
    </row>
    <row r="63" spans="1:23" ht="9.75" customHeight="1">
      <c r="A63" s="14"/>
      <c r="B63" s="44" t="s">
        <v>25</v>
      </c>
      <c r="C63" s="35"/>
      <c r="D63" s="37">
        <v>5.1</v>
      </c>
      <c r="E63" s="37">
        <v>1</v>
      </c>
      <c r="F63" s="37">
        <v>3.6</v>
      </c>
      <c r="G63" s="38">
        <f t="shared" si="3"/>
        <v>9.7</v>
      </c>
      <c r="H63" s="37">
        <v>4.2</v>
      </c>
      <c r="I63" s="37">
        <v>0</v>
      </c>
      <c r="J63" s="37">
        <v>2</v>
      </c>
      <c r="K63" s="38">
        <f t="shared" si="4"/>
        <v>6.2</v>
      </c>
      <c r="L63" s="37">
        <v>6</v>
      </c>
      <c r="M63" s="37">
        <v>0.6</v>
      </c>
      <c r="N63" s="37">
        <v>0</v>
      </c>
      <c r="O63" s="38">
        <f t="shared" si="5"/>
        <v>6.6</v>
      </c>
      <c r="P63" s="22"/>
      <c r="T63" s="2"/>
      <c r="U63" s="2"/>
      <c r="V63" s="2"/>
      <c r="W63" s="2"/>
    </row>
    <row r="64" spans="1:23" ht="9.75" customHeight="1">
      <c r="A64" s="14"/>
      <c r="B64" s="44" t="s">
        <v>66</v>
      </c>
      <c r="C64" s="35"/>
      <c r="D64" s="37">
        <v>0</v>
      </c>
      <c r="E64" s="37">
        <v>5.9</v>
      </c>
      <c r="F64" s="37">
        <v>0</v>
      </c>
      <c r="G64" s="38">
        <f t="shared" si="3"/>
        <v>5.9</v>
      </c>
      <c r="H64" s="37">
        <v>0</v>
      </c>
      <c r="I64" s="37">
        <v>9.5</v>
      </c>
      <c r="J64" s="37">
        <v>0</v>
      </c>
      <c r="K64" s="38">
        <f t="shared" si="4"/>
        <v>9.5</v>
      </c>
      <c r="L64" s="37">
        <v>0</v>
      </c>
      <c r="M64" s="37">
        <v>0.9</v>
      </c>
      <c r="N64" s="37">
        <v>0</v>
      </c>
      <c r="O64" s="38">
        <f t="shared" si="5"/>
        <v>0.9</v>
      </c>
      <c r="P64" s="22"/>
      <c r="T64" s="2"/>
      <c r="U64" s="2"/>
      <c r="V64" s="2"/>
      <c r="W64" s="2"/>
    </row>
    <row r="65" spans="1:23" ht="9.75" customHeight="1">
      <c r="A65" s="14"/>
      <c r="B65" s="44" t="s">
        <v>26</v>
      </c>
      <c r="C65" s="35"/>
      <c r="D65" s="37">
        <v>0.6</v>
      </c>
      <c r="E65" s="37">
        <v>0</v>
      </c>
      <c r="F65" s="37">
        <v>1</v>
      </c>
      <c r="G65" s="38">
        <f t="shared" si="3"/>
        <v>1.6</v>
      </c>
      <c r="H65" s="37">
        <v>1.5</v>
      </c>
      <c r="I65" s="37">
        <v>1</v>
      </c>
      <c r="J65" s="37">
        <v>1</v>
      </c>
      <c r="K65" s="38">
        <f t="shared" si="4"/>
        <v>3.5</v>
      </c>
      <c r="L65" s="37">
        <v>1.8</v>
      </c>
      <c r="M65" s="37">
        <v>2.3</v>
      </c>
      <c r="N65" s="37">
        <v>1.6</v>
      </c>
      <c r="O65" s="38">
        <f t="shared" si="5"/>
        <v>5.699999999999999</v>
      </c>
      <c r="P65" s="22"/>
      <c r="T65" s="2"/>
      <c r="U65" s="2"/>
      <c r="V65" s="2"/>
      <c r="W65" s="2"/>
    </row>
    <row r="66" spans="1:23" ht="9.75" customHeight="1">
      <c r="A66" s="14"/>
      <c r="B66" s="39" t="s">
        <v>27</v>
      </c>
      <c r="C66" s="35"/>
      <c r="D66" s="38">
        <f aca="true" t="shared" si="6" ref="D66:K66">SUM(D42:D65)</f>
        <v>33</v>
      </c>
      <c r="E66" s="38">
        <f t="shared" si="6"/>
        <v>33.800000000000004</v>
      </c>
      <c r="F66" s="38">
        <f t="shared" si="6"/>
        <v>119.89999999999998</v>
      </c>
      <c r="G66" s="38">
        <f t="shared" si="6"/>
        <v>186.7</v>
      </c>
      <c r="H66" s="38">
        <f t="shared" si="6"/>
        <v>33.7</v>
      </c>
      <c r="I66" s="38">
        <f t="shared" si="6"/>
        <v>40.5</v>
      </c>
      <c r="J66" s="38">
        <f t="shared" si="6"/>
        <v>124.1</v>
      </c>
      <c r="K66" s="38">
        <f t="shared" si="6"/>
        <v>198.29999999999998</v>
      </c>
      <c r="L66" s="38">
        <f>SUM(L42:L65)</f>
        <v>42.79999999999999</v>
      </c>
      <c r="M66" s="38">
        <f>SUM(M42:M65)</f>
        <v>16.9</v>
      </c>
      <c r="N66" s="38">
        <f>SUM(N42:N65)</f>
        <v>98.69999999999996</v>
      </c>
      <c r="O66" s="38">
        <f>SUM(O42:O65)</f>
        <v>158.4</v>
      </c>
      <c r="P66" s="22"/>
      <c r="T66" s="2"/>
      <c r="U66" s="2"/>
      <c r="V66" s="2"/>
      <c r="W66" s="2"/>
    </row>
    <row r="67" spans="1:23" ht="6" customHeight="1">
      <c r="A67" s="16"/>
      <c r="B67" s="17"/>
      <c r="C67" s="1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19"/>
      <c r="Q67" s="6"/>
      <c r="R67" s="2"/>
      <c r="S67" s="2"/>
      <c r="T67" s="2"/>
      <c r="U67" s="2"/>
      <c r="V67" s="2"/>
      <c r="W67" s="2"/>
    </row>
    <row r="68" spans="1:23" ht="21.75" customHeight="1">
      <c r="A68" s="25"/>
      <c r="B68" s="26"/>
      <c r="C68" s="6"/>
      <c r="D68" s="41"/>
      <c r="E68" s="41"/>
      <c r="F68" s="41"/>
      <c r="G68" s="41"/>
      <c r="H68" s="41"/>
      <c r="I68" s="42"/>
      <c r="J68" s="42"/>
      <c r="K68" s="42"/>
      <c r="L68" s="42"/>
      <c r="M68" s="42"/>
      <c r="N68" s="42"/>
      <c r="O68" s="42"/>
      <c r="P68" s="27" t="s">
        <v>77</v>
      </c>
      <c r="Q68" s="7"/>
      <c r="R68" s="3"/>
      <c r="S68" s="2"/>
      <c r="T68" s="2"/>
      <c r="U68" s="2"/>
      <c r="V68" s="2"/>
      <c r="W68" s="2"/>
    </row>
    <row r="69" spans="1:21" ht="58.5" customHeight="1" thickBot="1">
      <c r="A69" s="20" t="s">
        <v>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4" t="str">
        <f>M1</f>
        <v>        2010-2011</v>
      </c>
      <c r="N69" s="46"/>
      <c r="O69" s="24"/>
      <c r="P69" s="4"/>
      <c r="Q69" s="1"/>
      <c r="R69" s="1"/>
      <c r="S69" s="1"/>
      <c r="T69" s="1"/>
      <c r="U69" s="1"/>
    </row>
    <row r="70" spans="1:21" ht="22.5" customHeight="1" thickTop="1">
      <c r="A70" s="21" t="s">
        <v>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  <c r="R70" s="1"/>
      <c r="S70" s="1"/>
      <c r="T70" s="1"/>
      <c r="U70" s="1"/>
    </row>
    <row r="71" spans="2:21" ht="3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  <c r="S71" s="1"/>
      <c r="T71" s="1"/>
      <c r="U71" s="1"/>
    </row>
    <row r="72" spans="1:21" ht="22.5" customHeight="1">
      <c r="A72" s="29" t="s">
        <v>2</v>
      </c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0"/>
      <c r="Q72" s="1"/>
      <c r="R72" s="1"/>
      <c r="S72" s="1"/>
      <c r="T72" s="1"/>
      <c r="U72" s="1"/>
    </row>
    <row r="73" spans="1:21" ht="12.75">
      <c r="A73" s="48" t="str">
        <f>A5</f>
        <v>(Excluding Provisional Candidates) - 2010/11 Through 2012/13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50"/>
      <c r="Q73" s="1"/>
      <c r="R73" s="1"/>
      <c r="S73" s="1"/>
      <c r="T73" s="1"/>
      <c r="U73" s="1"/>
    </row>
    <row r="74" spans="1:21" ht="15.75">
      <c r="A74" s="23"/>
      <c r="B74" s="28"/>
      <c r="C74" s="11"/>
      <c r="D74" s="11"/>
      <c r="E74" s="11"/>
      <c r="F74" s="28"/>
      <c r="G74" s="11"/>
      <c r="H74" s="11"/>
      <c r="I74" s="12"/>
      <c r="J74" s="11"/>
      <c r="K74" s="11"/>
      <c r="L74" s="11"/>
      <c r="M74" s="11"/>
      <c r="N74" s="11"/>
      <c r="O74" s="11"/>
      <c r="P74" s="13"/>
      <c r="Q74" s="1"/>
      <c r="R74" s="1"/>
      <c r="S74" s="1"/>
      <c r="T74" s="1"/>
      <c r="U74" s="1"/>
    </row>
    <row r="75" spans="1:21" ht="12.75">
      <c r="A75" s="14"/>
      <c r="B75" s="15"/>
      <c r="C75" s="15"/>
      <c r="D75" s="43" t="str">
        <f>D7</f>
        <v>2012/13</v>
      </c>
      <c r="E75" s="43"/>
      <c r="F75" s="43"/>
      <c r="G75" s="43"/>
      <c r="H75" s="43" t="str">
        <f>H7</f>
        <v>2011/12</v>
      </c>
      <c r="I75" s="43"/>
      <c r="J75" s="43"/>
      <c r="K75" s="43"/>
      <c r="L75" s="43" t="s">
        <v>69</v>
      </c>
      <c r="M75" s="43"/>
      <c r="N75" s="43"/>
      <c r="O75" s="43"/>
      <c r="P75" s="22"/>
      <c r="Q75" s="1"/>
      <c r="R75" s="1"/>
      <c r="S75" s="1"/>
      <c r="T75" s="1"/>
      <c r="U75" s="1"/>
    </row>
    <row r="76" spans="1:21" ht="10.5" customHeight="1">
      <c r="A76" s="14"/>
      <c r="B76" s="31"/>
      <c r="C76" s="31"/>
      <c r="D76" s="31"/>
      <c r="E76" s="32" t="s">
        <v>3</v>
      </c>
      <c r="F76" s="32"/>
      <c r="G76" s="32"/>
      <c r="H76" s="31"/>
      <c r="I76" s="32" t="s">
        <v>3</v>
      </c>
      <c r="J76" s="32"/>
      <c r="K76" s="32"/>
      <c r="L76" s="31"/>
      <c r="M76" s="32" t="s">
        <v>3</v>
      </c>
      <c r="N76" s="32"/>
      <c r="O76" s="32"/>
      <c r="P76" s="22"/>
      <c r="Q76" s="1"/>
      <c r="R76" s="1"/>
      <c r="S76" s="1"/>
      <c r="T76" s="1"/>
      <c r="U76" s="1"/>
    </row>
    <row r="77" spans="1:21" ht="10.5" customHeight="1">
      <c r="A77" s="14"/>
      <c r="B77" s="31"/>
      <c r="C77" s="31"/>
      <c r="D77" s="32" t="s">
        <v>4</v>
      </c>
      <c r="E77" s="32" t="s">
        <v>4</v>
      </c>
      <c r="F77" s="32"/>
      <c r="G77" s="32"/>
      <c r="H77" s="32" t="s">
        <v>4</v>
      </c>
      <c r="I77" s="32" t="s">
        <v>4</v>
      </c>
      <c r="J77" s="32"/>
      <c r="K77" s="32"/>
      <c r="L77" s="32" t="s">
        <v>4</v>
      </c>
      <c r="M77" s="32" t="s">
        <v>4</v>
      </c>
      <c r="N77" s="32"/>
      <c r="O77" s="32"/>
      <c r="P77" s="22"/>
      <c r="Q77" s="1"/>
      <c r="R77" s="1"/>
      <c r="S77" s="1"/>
      <c r="T77" s="1"/>
      <c r="U77" s="1"/>
    </row>
    <row r="78" spans="1:21" ht="10.5" customHeight="1">
      <c r="A78" s="14"/>
      <c r="B78" s="31"/>
      <c r="C78" s="31"/>
      <c r="D78" s="32" t="s">
        <v>5</v>
      </c>
      <c r="E78" s="32" t="s">
        <v>6</v>
      </c>
      <c r="F78" s="32" t="s">
        <v>4</v>
      </c>
      <c r="G78" s="32"/>
      <c r="H78" s="32" t="s">
        <v>5</v>
      </c>
      <c r="I78" s="32" t="s">
        <v>6</v>
      </c>
      <c r="J78" s="32" t="s">
        <v>4</v>
      </c>
      <c r="K78" s="32"/>
      <c r="L78" s="32" t="s">
        <v>5</v>
      </c>
      <c r="M78" s="32" t="s">
        <v>6</v>
      </c>
      <c r="N78" s="32" t="s">
        <v>4</v>
      </c>
      <c r="O78" s="32"/>
      <c r="P78" s="22"/>
      <c r="Q78" s="1"/>
      <c r="R78" s="1"/>
      <c r="S78" s="1"/>
      <c r="T78" s="1"/>
      <c r="U78" s="1"/>
    </row>
    <row r="79" spans="1:16" ht="10.5" customHeight="1">
      <c r="A79" s="14"/>
      <c r="B79" s="31"/>
      <c r="C79" s="31"/>
      <c r="D79" s="32" t="s">
        <v>82</v>
      </c>
      <c r="E79" s="32" t="s">
        <v>7</v>
      </c>
      <c r="F79" s="32" t="s">
        <v>8</v>
      </c>
      <c r="G79" s="32" t="s">
        <v>9</v>
      </c>
      <c r="H79" s="32" t="s">
        <v>82</v>
      </c>
      <c r="I79" s="32" t="s">
        <v>7</v>
      </c>
      <c r="J79" s="32" t="s">
        <v>8</v>
      </c>
      <c r="K79" s="32" t="s">
        <v>9</v>
      </c>
      <c r="L79" s="32" t="s">
        <v>82</v>
      </c>
      <c r="M79" s="32" t="s">
        <v>7</v>
      </c>
      <c r="N79" s="32" t="s">
        <v>8</v>
      </c>
      <c r="O79" s="32" t="s">
        <v>9</v>
      </c>
      <c r="P79" s="22"/>
    </row>
    <row r="80" spans="1:16" ht="10.5" customHeight="1">
      <c r="A80" s="14"/>
      <c r="B80" s="33" t="s">
        <v>10</v>
      </c>
      <c r="C80" s="31"/>
      <c r="D80" s="32" t="s">
        <v>11</v>
      </c>
      <c r="E80" s="32" t="s">
        <v>12</v>
      </c>
      <c r="F80" s="32" t="s">
        <v>3</v>
      </c>
      <c r="G80" s="32" t="s">
        <v>4</v>
      </c>
      <c r="H80" s="32" t="s">
        <v>11</v>
      </c>
      <c r="I80" s="32" t="s">
        <v>12</v>
      </c>
      <c r="J80" s="32" t="s">
        <v>3</v>
      </c>
      <c r="K80" s="32" t="s">
        <v>4</v>
      </c>
      <c r="L80" s="32" t="s">
        <v>11</v>
      </c>
      <c r="M80" s="32" t="s">
        <v>12</v>
      </c>
      <c r="N80" s="32" t="s">
        <v>3</v>
      </c>
      <c r="O80" s="32" t="s">
        <v>4</v>
      </c>
      <c r="P80" s="22"/>
    </row>
    <row r="81" spans="1:16" ht="15" customHeight="1">
      <c r="A81" s="14"/>
      <c r="B81" s="34" t="s">
        <v>89</v>
      </c>
      <c r="C81" s="35"/>
      <c r="D81" s="37"/>
      <c r="E81" s="37"/>
      <c r="F81" s="37"/>
      <c r="G81" s="38"/>
      <c r="H81" s="37"/>
      <c r="I81" s="37"/>
      <c r="J81" s="37"/>
      <c r="K81" s="38"/>
      <c r="L81" s="37"/>
      <c r="M81" s="37"/>
      <c r="N81" s="37"/>
      <c r="O81" s="38"/>
      <c r="P81" s="22"/>
    </row>
    <row r="82" spans="1:16" ht="10.5" customHeight="1">
      <c r="A82" s="14"/>
      <c r="B82" s="34" t="s">
        <v>90</v>
      </c>
      <c r="C82" s="35"/>
      <c r="D82" s="37">
        <v>0.6</v>
      </c>
      <c r="E82" s="37">
        <v>0</v>
      </c>
      <c r="F82" s="37">
        <v>6</v>
      </c>
      <c r="G82" s="38">
        <f>SUM(D82:F82)</f>
        <v>6.6</v>
      </c>
      <c r="H82" s="37">
        <v>0</v>
      </c>
      <c r="I82" s="37">
        <v>0</v>
      </c>
      <c r="J82" s="37">
        <v>0</v>
      </c>
      <c r="K82" s="38">
        <f>SUM(H82:J82)</f>
        <v>0</v>
      </c>
      <c r="L82" s="37">
        <v>0</v>
      </c>
      <c r="M82" s="37">
        <v>0</v>
      </c>
      <c r="N82" s="37">
        <v>0</v>
      </c>
      <c r="O82" s="38">
        <f>SUM(L82:N82)</f>
        <v>0</v>
      </c>
      <c r="P82" s="22"/>
    </row>
    <row r="83" spans="1:16" ht="10.5" customHeight="1">
      <c r="A83" s="14"/>
      <c r="B83" s="34" t="s">
        <v>91</v>
      </c>
      <c r="C83" s="35"/>
      <c r="D83" s="37">
        <v>2.1</v>
      </c>
      <c r="E83" s="37">
        <v>0.3</v>
      </c>
      <c r="F83" s="37">
        <v>12.4</v>
      </c>
      <c r="G83" s="38">
        <f>SUM(D83:F83)</f>
        <v>14.8</v>
      </c>
      <c r="H83" s="37">
        <v>0</v>
      </c>
      <c r="I83" s="37">
        <v>0</v>
      </c>
      <c r="J83" s="37">
        <v>0</v>
      </c>
      <c r="K83" s="38">
        <f>SUM(H83:J83)</f>
        <v>0</v>
      </c>
      <c r="L83" s="37">
        <v>0</v>
      </c>
      <c r="M83" s="37">
        <v>0</v>
      </c>
      <c r="N83" s="37">
        <v>0</v>
      </c>
      <c r="O83" s="38">
        <f>SUM(L83:N83)</f>
        <v>0</v>
      </c>
      <c r="P83" s="22"/>
    </row>
    <row r="84" spans="1:16" ht="10.5" customHeight="1">
      <c r="A84" s="14"/>
      <c r="B84" s="34" t="s">
        <v>92</v>
      </c>
      <c r="C84" s="35"/>
      <c r="D84" s="37">
        <v>6.2</v>
      </c>
      <c r="E84" s="37">
        <v>2</v>
      </c>
      <c r="F84" s="37">
        <v>13.6</v>
      </c>
      <c r="G84" s="38">
        <f>SUM(D84:F84)</f>
        <v>21.799999999999997</v>
      </c>
      <c r="H84" s="37">
        <v>0</v>
      </c>
      <c r="I84" s="37">
        <v>0</v>
      </c>
      <c r="J84" s="37">
        <v>0</v>
      </c>
      <c r="K84" s="38">
        <f>SUM(H84:J84)</f>
        <v>0</v>
      </c>
      <c r="L84" s="37">
        <v>0</v>
      </c>
      <c r="M84" s="37">
        <v>0</v>
      </c>
      <c r="N84" s="37">
        <v>0</v>
      </c>
      <c r="O84" s="38">
        <f>SUM(L84:N84)</f>
        <v>0</v>
      </c>
      <c r="P84" s="22"/>
    </row>
    <row r="85" spans="1:16" ht="10.5" customHeight="1">
      <c r="A85" s="14"/>
      <c r="B85" s="33" t="s">
        <v>27</v>
      </c>
      <c r="C85" s="35"/>
      <c r="D85" s="38">
        <f>SUM(D82:D84)</f>
        <v>8.9</v>
      </c>
      <c r="E85" s="38">
        <f>SUM(E82:E84)</f>
        <v>2.3</v>
      </c>
      <c r="F85" s="38">
        <f>SUM(F82:F84)</f>
        <v>32</v>
      </c>
      <c r="G85" s="38">
        <f>SUM(G82:G84)</f>
        <v>43.199999999999996</v>
      </c>
      <c r="H85" s="38">
        <f>SUM(H82:H84)</f>
        <v>0</v>
      </c>
      <c r="I85" s="38">
        <f>SUM(I82:I84)</f>
        <v>0</v>
      </c>
      <c r="J85" s="38">
        <f>SUM(J82:J84)</f>
        <v>0</v>
      </c>
      <c r="K85" s="38">
        <f>SUM(K82:K84)</f>
        <v>0</v>
      </c>
      <c r="L85" s="38">
        <f>SUM(L82:L84)</f>
        <v>0</v>
      </c>
      <c r="M85" s="38">
        <f>SUM(M82:M84)</f>
        <v>0</v>
      </c>
      <c r="N85" s="38">
        <f>SUM(N82:N84)</f>
        <v>0</v>
      </c>
      <c r="O85" s="38">
        <f>SUM(O82:O84)</f>
        <v>0</v>
      </c>
      <c r="P85" s="22"/>
    </row>
    <row r="86" spans="1:16" ht="24.75" customHeight="1">
      <c r="A86" s="14"/>
      <c r="B86" s="34" t="s">
        <v>38</v>
      </c>
      <c r="C86" s="35"/>
      <c r="D86" s="37">
        <v>2</v>
      </c>
      <c r="E86" s="37">
        <v>0</v>
      </c>
      <c r="F86" s="37">
        <v>5.5</v>
      </c>
      <c r="G86" s="38">
        <f>SUM(D86:F86)</f>
        <v>7.5</v>
      </c>
      <c r="H86" s="37">
        <v>0.3</v>
      </c>
      <c r="I86" s="37">
        <v>0</v>
      </c>
      <c r="J86" s="37">
        <v>7.8</v>
      </c>
      <c r="K86" s="38">
        <f>SUM(H86:J86)</f>
        <v>8.1</v>
      </c>
      <c r="L86" s="37">
        <v>1.8</v>
      </c>
      <c r="M86" s="37">
        <v>0</v>
      </c>
      <c r="N86" s="37">
        <v>5.2</v>
      </c>
      <c r="O86" s="38">
        <f>SUM(L86:N86)</f>
        <v>7</v>
      </c>
      <c r="P86" s="22"/>
    </row>
    <row r="87" spans="1:16" ht="9.75" customHeight="1">
      <c r="A87" s="14"/>
      <c r="B87" s="34" t="s">
        <v>39</v>
      </c>
      <c r="C87" s="35"/>
      <c r="D87" s="37">
        <v>0</v>
      </c>
      <c r="E87" s="37">
        <v>0</v>
      </c>
      <c r="F87" s="37">
        <v>55.9</v>
      </c>
      <c r="G87" s="38">
        <f>SUM(D87:F87)</f>
        <v>55.9</v>
      </c>
      <c r="H87" s="37">
        <v>0</v>
      </c>
      <c r="I87" s="37">
        <v>0</v>
      </c>
      <c r="J87" s="37">
        <v>70</v>
      </c>
      <c r="K87" s="38">
        <f>SUM(H87:J87)</f>
        <v>70</v>
      </c>
      <c r="L87" s="37">
        <v>0</v>
      </c>
      <c r="M87" s="37">
        <v>0</v>
      </c>
      <c r="N87" s="37">
        <v>67.3</v>
      </c>
      <c r="O87" s="38">
        <f>SUM(L87:N87)</f>
        <v>67.3</v>
      </c>
      <c r="P87" s="22"/>
    </row>
    <row r="88" spans="1:16" ht="9.75" customHeight="1">
      <c r="A88" s="14"/>
      <c r="B88" s="33" t="s">
        <v>27</v>
      </c>
      <c r="C88" s="35"/>
      <c r="D88" s="38">
        <f aca="true" t="shared" si="7" ref="D88:K88">SUM(D86:D87)</f>
        <v>2</v>
      </c>
      <c r="E88" s="38">
        <f t="shared" si="7"/>
        <v>0</v>
      </c>
      <c r="F88" s="38">
        <f t="shared" si="7"/>
        <v>61.4</v>
      </c>
      <c r="G88" s="38">
        <f t="shared" si="7"/>
        <v>63.4</v>
      </c>
      <c r="H88" s="38">
        <f t="shared" si="7"/>
        <v>0.3</v>
      </c>
      <c r="I88" s="38">
        <f t="shared" si="7"/>
        <v>0</v>
      </c>
      <c r="J88" s="38">
        <f t="shared" si="7"/>
        <v>77.8</v>
      </c>
      <c r="K88" s="38">
        <f t="shared" si="7"/>
        <v>78.1</v>
      </c>
      <c r="L88" s="38">
        <f>SUM(L86:L87)</f>
        <v>1.8</v>
      </c>
      <c r="M88" s="38">
        <f>SUM(M86:M87)</f>
        <v>0</v>
      </c>
      <c r="N88" s="38">
        <f>SUM(N86:N87)</f>
        <v>72.5</v>
      </c>
      <c r="O88" s="38">
        <f>SUM(O86:O87)</f>
        <v>74.3</v>
      </c>
      <c r="P88" s="22"/>
    </row>
    <row r="89" spans="1:16" ht="24.75" customHeight="1">
      <c r="A89" s="14"/>
      <c r="B89" s="34" t="s">
        <v>40</v>
      </c>
      <c r="C89" s="35"/>
      <c r="D89" s="38"/>
      <c r="E89" s="38"/>
      <c r="F89" s="38"/>
      <c r="G89" s="39" t="s">
        <v>41</v>
      </c>
      <c r="H89" s="38"/>
      <c r="I89" s="38"/>
      <c r="J89" s="38"/>
      <c r="K89" s="39" t="s">
        <v>41</v>
      </c>
      <c r="L89" s="38"/>
      <c r="M89" s="38"/>
      <c r="N89" s="38"/>
      <c r="O89" s="39" t="s">
        <v>41</v>
      </c>
      <c r="P89" s="22"/>
    </row>
    <row r="90" spans="1:16" ht="9.75" customHeight="1">
      <c r="A90" s="14"/>
      <c r="B90" s="34" t="s">
        <v>42</v>
      </c>
      <c r="C90" s="35"/>
      <c r="D90" s="37">
        <v>0</v>
      </c>
      <c r="E90" s="37">
        <v>0</v>
      </c>
      <c r="F90" s="37">
        <v>1</v>
      </c>
      <c r="G90" s="38">
        <f aca="true" t="shared" si="8" ref="G90:G103">SUM(D90:F90)</f>
        <v>1</v>
      </c>
      <c r="H90" s="37">
        <v>0</v>
      </c>
      <c r="I90" s="37">
        <v>0</v>
      </c>
      <c r="J90" s="37">
        <v>3</v>
      </c>
      <c r="K90" s="38">
        <f>SUM(H90:J90)</f>
        <v>3</v>
      </c>
      <c r="L90" s="37">
        <v>2.1</v>
      </c>
      <c r="M90" s="37">
        <v>0</v>
      </c>
      <c r="N90" s="37">
        <v>2</v>
      </c>
      <c r="O90" s="38">
        <f>SUM(L90:N90)</f>
        <v>4.1</v>
      </c>
      <c r="P90" s="22"/>
    </row>
    <row r="91" spans="1:16" ht="9.75" customHeight="1">
      <c r="A91" s="14"/>
      <c r="B91" s="34" t="s">
        <v>43</v>
      </c>
      <c r="C91" s="35"/>
      <c r="D91" s="37">
        <v>20.7</v>
      </c>
      <c r="E91" s="37">
        <v>1</v>
      </c>
      <c r="F91" s="37">
        <v>4.6</v>
      </c>
      <c r="G91" s="38">
        <f>SUM(D91:F91)</f>
        <v>26.299999999999997</v>
      </c>
      <c r="H91" s="37">
        <v>19.8</v>
      </c>
      <c r="I91" s="37">
        <v>1</v>
      </c>
      <c r="J91" s="37">
        <v>6</v>
      </c>
      <c r="K91" s="38">
        <f>SUM(H91:J91)</f>
        <v>26.8</v>
      </c>
      <c r="L91" s="37">
        <v>13.6</v>
      </c>
      <c r="M91" s="37">
        <v>7</v>
      </c>
      <c r="N91" s="37">
        <v>5</v>
      </c>
      <c r="O91" s="38">
        <f>SUM(L91:N91)</f>
        <v>25.6</v>
      </c>
      <c r="P91" s="22"/>
    </row>
    <row r="92" spans="1:16" ht="9.75" customHeight="1">
      <c r="A92" s="14"/>
      <c r="B92" s="34" t="s">
        <v>44</v>
      </c>
      <c r="C92" s="35"/>
      <c r="D92" s="37">
        <v>7.8</v>
      </c>
      <c r="E92" s="37">
        <v>3</v>
      </c>
      <c r="F92" s="37">
        <v>12.3</v>
      </c>
      <c r="G92" s="38">
        <f t="shared" si="8"/>
        <v>23.1</v>
      </c>
      <c r="H92" s="37">
        <v>6.9</v>
      </c>
      <c r="I92" s="37">
        <v>1</v>
      </c>
      <c r="J92" s="37">
        <v>8</v>
      </c>
      <c r="K92" s="38">
        <f>SUM(H92:J92)</f>
        <v>15.9</v>
      </c>
      <c r="L92" s="37">
        <v>6</v>
      </c>
      <c r="M92" s="37">
        <v>0</v>
      </c>
      <c r="N92" s="37">
        <v>7.3</v>
      </c>
      <c r="O92" s="38">
        <f>SUM(L92:N92)</f>
        <v>13.3</v>
      </c>
      <c r="P92" s="22"/>
    </row>
    <row r="93" spans="1:16" ht="9.75" customHeight="1">
      <c r="A93" s="14"/>
      <c r="B93" s="34" t="s">
        <v>74</v>
      </c>
      <c r="C93" s="35"/>
      <c r="D93" s="37">
        <v>0</v>
      </c>
      <c r="E93" s="37">
        <v>0</v>
      </c>
      <c r="F93" s="37">
        <v>0</v>
      </c>
      <c r="G93" s="38">
        <f t="shared" si="8"/>
        <v>0</v>
      </c>
      <c r="H93" s="37">
        <v>0.9</v>
      </c>
      <c r="I93" s="37">
        <v>0</v>
      </c>
      <c r="J93" s="37">
        <v>4</v>
      </c>
      <c r="K93" s="38">
        <f>SUM(H93:J93)</f>
        <v>4.9</v>
      </c>
      <c r="L93" s="37">
        <v>0.6</v>
      </c>
      <c r="M93" s="37">
        <v>0</v>
      </c>
      <c r="N93" s="37">
        <v>0</v>
      </c>
      <c r="O93" s="38">
        <f>SUM(L93:N93)</f>
        <v>0.6</v>
      </c>
      <c r="P93" s="22"/>
    </row>
    <row r="94" spans="1:16" ht="9.75" customHeight="1">
      <c r="A94" s="14"/>
      <c r="B94" s="34" t="s">
        <v>45</v>
      </c>
      <c r="C94" s="35"/>
      <c r="D94" s="37">
        <v>0</v>
      </c>
      <c r="E94" s="37">
        <v>0</v>
      </c>
      <c r="F94" s="37">
        <v>0</v>
      </c>
      <c r="G94" s="38">
        <f t="shared" si="8"/>
        <v>0</v>
      </c>
      <c r="H94" s="37">
        <v>1.5</v>
      </c>
      <c r="I94" s="37">
        <v>1</v>
      </c>
      <c r="J94" s="37">
        <v>16.9</v>
      </c>
      <c r="K94" s="38">
        <f aca="true" t="shared" si="9" ref="K94:K99">SUM(H94:J94)</f>
        <v>19.4</v>
      </c>
      <c r="L94" s="37">
        <v>7.2</v>
      </c>
      <c r="M94" s="37">
        <v>3</v>
      </c>
      <c r="N94" s="37">
        <v>17.5</v>
      </c>
      <c r="O94" s="38">
        <f>SUM(L94:N94)</f>
        <v>27.7</v>
      </c>
      <c r="P94" s="22"/>
    </row>
    <row r="95" spans="1:16" ht="9.75" customHeight="1">
      <c r="A95" s="14"/>
      <c r="B95" s="34" t="s">
        <v>46</v>
      </c>
      <c r="C95" s="35"/>
      <c r="D95" s="37">
        <v>0</v>
      </c>
      <c r="E95" s="37">
        <v>0</v>
      </c>
      <c r="F95" s="37">
        <v>0</v>
      </c>
      <c r="G95" s="38">
        <f t="shared" si="8"/>
        <v>0</v>
      </c>
      <c r="H95" s="37">
        <v>1.5</v>
      </c>
      <c r="I95" s="37">
        <v>1</v>
      </c>
      <c r="J95" s="37">
        <v>10.3</v>
      </c>
      <c r="K95" s="38">
        <f t="shared" si="9"/>
        <v>12.8</v>
      </c>
      <c r="L95" s="37">
        <v>5.1</v>
      </c>
      <c r="M95" s="37">
        <v>1</v>
      </c>
      <c r="N95" s="37">
        <v>12.5</v>
      </c>
      <c r="O95" s="38">
        <f>SUM(L95:N95)</f>
        <v>18.6</v>
      </c>
      <c r="P95" s="22"/>
    </row>
    <row r="96" spans="1:16" ht="9.75" customHeight="1">
      <c r="A96" s="14"/>
      <c r="B96" s="34" t="s">
        <v>15</v>
      </c>
      <c r="C96" s="35"/>
      <c r="D96" s="37">
        <v>4.8</v>
      </c>
      <c r="E96" s="37">
        <v>2</v>
      </c>
      <c r="F96" s="37">
        <v>5</v>
      </c>
      <c r="G96" s="38">
        <f t="shared" si="8"/>
        <v>11.8</v>
      </c>
      <c r="H96" s="37">
        <v>3.6</v>
      </c>
      <c r="I96" s="37">
        <v>0</v>
      </c>
      <c r="J96" s="37">
        <v>2</v>
      </c>
      <c r="K96" s="38">
        <f t="shared" si="9"/>
        <v>5.6</v>
      </c>
      <c r="L96" s="37">
        <v>3</v>
      </c>
      <c r="M96" s="37">
        <v>0</v>
      </c>
      <c r="N96" s="37">
        <v>0</v>
      </c>
      <c r="O96" s="38">
        <f>SUM(L96:N96)</f>
        <v>3</v>
      </c>
      <c r="P96" s="22"/>
    </row>
    <row r="97" spans="1:16" ht="9.75" customHeight="1">
      <c r="A97" s="14"/>
      <c r="B97" s="34" t="s">
        <v>19</v>
      </c>
      <c r="C97" s="35"/>
      <c r="D97" s="37">
        <v>0</v>
      </c>
      <c r="E97" s="37">
        <v>3.6</v>
      </c>
      <c r="F97" s="37">
        <v>11</v>
      </c>
      <c r="G97" s="38">
        <f>SUM(D97:F97)</f>
        <v>14.6</v>
      </c>
      <c r="H97" s="37">
        <v>0</v>
      </c>
      <c r="I97" s="37">
        <v>0.3</v>
      </c>
      <c r="J97" s="37">
        <v>13.5</v>
      </c>
      <c r="K97" s="38">
        <f t="shared" si="9"/>
        <v>13.8</v>
      </c>
      <c r="L97" s="37">
        <v>0</v>
      </c>
      <c r="M97" s="37">
        <v>0</v>
      </c>
      <c r="N97" s="37">
        <v>24</v>
      </c>
      <c r="O97" s="38">
        <f>SUM(L97:N97)</f>
        <v>24</v>
      </c>
      <c r="P97" s="22"/>
    </row>
    <row r="98" spans="1:16" ht="9.75" customHeight="1">
      <c r="A98" s="14"/>
      <c r="B98" s="34" t="s">
        <v>76</v>
      </c>
      <c r="C98" s="35"/>
      <c r="D98" s="37">
        <v>4</v>
      </c>
      <c r="E98" s="37">
        <v>2</v>
      </c>
      <c r="F98" s="37">
        <v>22</v>
      </c>
      <c r="G98" s="38">
        <f>SUM(D98:F98)</f>
        <v>28</v>
      </c>
      <c r="H98" s="37">
        <v>3.3</v>
      </c>
      <c r="I98" s="37">
        <v>0</v>
      </c>
      <c r="J98" s="37">
        <v>19</v>
      </c>
      <c r="K98" s="38">
        <f t="shared" si="9"/>
        <v>22.3</v>
      </c>
      <c r="L98" s="37">
        <v>1.8</v>
      </c>
      <c r="M98" s="37">
        <v>0</v>
      </c>
      <c r="N98" s="37">
        <v>11.9</v>
      </c>
      <c r="O98" s="38">
        <f>SUM(L98:N98)</f>
        <v>13.700000000000001</v>
      </c>
      <c r="P98" s="22"/>
    </row>
    <row r="99" spans="1:16" ht="9.75" customHeight="1">
      <c r="A99" s="14"/>
      <c r="B99" s="34" t="s">
        <v>75</v>
      </c>
      <c r="C99" s="35"/>
      <c r="D99" s="37">
        <v>0</v>
      </c>
      <c r="E99" s="37">
        <v>0</v>
      </c>
      <c r="F99" s="37">
        <v>4</v>
      </c>
      <c r="G99" s="38">
        <f t="shared" si="8"/>
        <v>4</v>
      </c>
      <c r="H99" s="37">
        <v>0</v>
      </c>
      <c r="I99" s="37">
        <v>0</v>
      </c>
      <c r="J99" s="37">
        <v>4</v>
      </c>
      <c r="K99" s="38">
        <f t="shared" si="9"/>
        <v>4</v>
      </c>
      <c r="L99" s="37">
        <v>0.3</v>
      </c>
      <c r="M99" s="37">
        <v>0</v>
      </c>
      <c r="N99" s="37">
        <v>0</v>
      </c>
      <c r="O99" s="38">
        <f>SUM(L99:N99)</f>
        <v>0.3</v>
      </c>
      <c r="P99" s="22"/>
    </row>
    <row r="100" spans="1:16" ht="9.75" customHeight="1">
      <c r="A100" s="14"/>
      <c r="B100" s="33" t="s">
        <v>27</v>
      </c>
      <c r="C100" s="35"/>
      <c r="D100" s="38">
        <f aca="true" t="shared" si="10" ref="D100:K100">SUM(D90:D99)</f>
        <v>37.3</v>
      </c>
      <c r="E100" s="38">
        <f t="shared" si="10"/>
        <v>11.6</v>
      </c>
      <c r="F100" s="38">
        <f t="shared" si="10"/>
        <v>59.9</v>
      </c>
      <c r="G100" s="38">
        <f t="shared" si="10"/>
        <v>108.8</v>
      </c>
      <c r="H100" s="38">
        <f t="shared" si="10"/>
        <v>37.5</v>
      </c>
      <c r="I100" s="38">
        <f t="shared" si="10"/>
        <v>4.3</v>
      </c>
      <c r="J100" s="38">
        <f t="shared" si="10"/>
        <v>86.7</v>
      </c>
      <c r="K100" s="38">
        <f t="shared" si="10"/>
        <v>128.5</v>
      </c>
      <c r="L100" s="38">
        <f>SUM(L90:L99)</f>
        <v>39.699999999999996</v>
      </c>
      <c r="M100" s="38">
        <f>SUM(M90:M99)</f>
        <v>11</v>
      </c>
      <c r="N100" s="38">
        <f>SUM(N90:N99)</f>
        <v>80.2</v>
      </c>
      <c r="O100" s="38">
        <f>SUM(O90:O99)</f>
        <v>130.9</v>
      </c>
      <c r="P100" s="22"/>
    </row>
    <row r="101" spans="1:16" ht="24.75" customHeight="1">
      <c r="A101" s="14"/>
      <c r="B101" s="34" t="s">
        <v>47</v>
      </c>
      <c r="C101" s="35"/>
      <c r="D101" s="37">
        <v>0</v>
      </c>
      <c r="E101" s="37">
        <v>64.5</v>
      </c>
      <c r="F101" s="37">
        <v>571.5</v>
      </c>
      <c r="G101" s="38">
        <f t="shared" si="8"/>
        <v>636</v>
      </c>
      <c r="H101" s="37">
        <v>0</v>
      </c>
      <c r="I101" s="37">
        <v>70.5</v>
      </c>
      <c r="J101" s="37">
        <v>542.1</v>
      </c>
      <c r="K101" s="38">
        <f>SUM(H101:J101)</f>
        <v>612.6</v>
      </c>
      <c r="L101" s="37">
        <v>0</v>
      </c>
      <c r="M101" s="37">
        <v>65.5</v>
      </c>
      <c r="N101" s="37">
        <v>495.5</v>
      </c>
      <c r="O101" s="38">
        <f>SUM(L101:N101)</f>
        <v>561</v>
      </c>
      <c r="P101" s="22"/>
    </row>
    <row r="102" spans="1:16" ht="9.75" customHeight="1">
      <c r="A102" s="14"/>
      <c r="B102" s="34" t="s">
        <v>48</v>
      </c>
      <c r="C102" s="35"/>
      <c r="D102" s="37">
        <v>0</v>
      </c>
      <c r="E102" s="37">
        <v>0</v>
      </c>
      <c r="F102" s="37">
        <v>0</v>
      </c>
      <c r="G102" s="38">
        <f t="shared" si="8"/>
        <v>0</v>
      </c>
      <c r="H102" s="37">
        <v>0</v>
      </c>
      <c r="I102" s="37">
        <v>0</v>
      </c>
      <c r="J102" s="37">
        <v>0</v>
      </c>
      <c r="K102" s="38">
        <f>SUM(H102:J102)</f>
        <v>0</v>
      </c>
      <c r="L102" s="37">
        <v>0</v>
      </c>
      <c r="M102" s="37">
        <v>0</v>
      </c>
      <c r="N102" s="37">
        <v>0</v>
      </c>
      <c r="O102" s="38">
        <f>SUM(L102:N102)</f>
        <v>0</v>
      </c>
      <c r="P102" s="22"/>
    </row>
    <row r="103" spans="1:16" ht="9.75" customHeight="1">
      <c r="A103" s="14"/>
      <c r="B103" s="34" t="s">
        <v>49</v>
      </c>
      <c r="C103" s="35"/>
      <c r="D103" s="37">
        <v>0</v>
      </c>
      <c r="E103" s="37">
        <v>0</v>
      </c>
      <c r="F103" s="37">
        <v>46</v>
      </c>
      <c r="G103" s="38">
        <f t="shared" si="8"/>
        <v>46</v>
      </c>
      <c r="H103" s="37">
        <v>0</v>
      </c>
      <c r="I103" s="37">
        <v>0</v>
      </c>
      <c r="J103" s="37">
        <v>50</v>
      </c>
      <c r="K103" s="38">
        <f>SUM(H103:J103)</f>
        <v>50</v>
      </c>
      <c r="L103" s="37">
        <v>0</v>
      </c>
      <c r="M103" s="37">
        <v>0</v>
      </c>
      <c r="N103" s="37">
        <v>52</v>
      </c>
      <c r="O103" s="38">
        <f>SUM(L103:N103)</f>
        <v>52</v>
      </c>
      <c r="P103" s="22"/>
    </row>
    <row r="104" spans="1:16" ht="9.75" customHeight="1">
      <c r="A104" s="14"/>
      <c r="B104" s="33" t="s">
        <v>27</v>
      </c>
      <c r="C104" s="35"/>
      <c r="D104" s="38">
        <f aca="true" t="shared" si="11" ref="D104:K104">SUM(D101:D103)</f>
        <v>0</v>
      </c>
      <c r="E104" s="38">
        <f t="shared" si="11"/>
        <v>64.5</v>
      </c>
      <c r="F104" s="38">
        <f t="shared" si="11"/>
        <v>617.5</v>
      </c>
      <c r="G104" s="38">
        <f t="shared" si="11"/>
        <v>682</v>
      </c>
      <c r="H104" s="38">
        <f t="shared" si="11"/>
        <v>0</v>
      </c>
      <c r="I104" s="38">
        <f t="shared" si="11"/>
        <v>70.5</v>
      </c>
      <c r="J104" s="38">
        <f t="shared" si="11"/>
        <v>592.1</v>
      </c>
      <c r="K104" s="38">
        <f t="shared" si="11"/>
        <v>662.6</v>
      </c>
      <c r="L104" s="38">
        <f>SUM(L101:L103)</f>
        <v>0</v>
      </c>
      <c r="M104" s="38">
        <f>SUM(M101:M103)</f>
        <v>65.5</v>
      </c>
      <c r="N104" s="38">
        <f>SUM(N101:N103)</f>
        <v>547.5</v>
      </c>
      <c r="O104" s="38">
        <f>SUM(O101:O103)</f>
        <v>613</v>
      </c>
      <c r="P104" s="22"/>
    </row>
    <row r="105" spans="1:16" ht="19.5" customHeight="1">
      <c r="A105" s="14"/>
      <c r="B105" s="33" t="s">
        <v>50</v>
      </c>
      <c r="C105" s="35"/>
      <c r="D105" s="38">
        <f>D13+D14+D25+D31+D40+D66+D88+D100+D104+D85</f>
        <v>142.1</v>
      </c>
      <c r="E105" s="38">
        <f aca="true" t="shared" si="12" ref="E105:K105">E13+E14+E25+E31+E40+E66+E88+E100+E104+E85</f>
        <v>191.70000000000002</v>
      </c>
      <c r="F105" s="38">
        <f t="shared" si="12"/>
        <v>984</v>
      </c>
      <c r="G105" s="38">
        <f t="shared" si="12"/>
        <v>1317.8</v>
      </c>
      <c r="H105" s="38">
        <f t="shared" si="12"/>
        <v>144.4</v>
      </c>
      <c r="I105" s="38">
        <f t="shared" si="12"/>
        <v>182.89999999999998</v>
      </c>
      <c r="J105" s="38">
        <f t="shared" si="12"/>
        <v>968.5</v>
      </c>
      <c r="K105" s="38">
        <f t="shared" si="12"/>
        <v>1295.8000000000002</v>
      </c>
      <c r="L105" s="38">
        <f>L13+L14+L25+L31+L40+L66+L88+L100+L104</f>
        <v>183.7</v>
      </c>
      <c r="M105" s="38">
        <f>M13+M14+M25+M31+M40+M66+M88+M100+M104</f>
        <v>150.2</v>
      </c>
      <c r="N105" s="38">
        <f>N13+N14+N25+N31+N40+N66+N88+N100+N104</f>
        <v>891.3999999999999</v>
      </c>
      <c r="O105" s="38">
        <f>O13+O14+O25+O31+O40+O66+O88+O100+O104</f>
        <v>1225.3000000000002</v>
      </c>
      <c r="P105" s="22"/>
    </row>
    <row r="106" spans="1:16" ht="19.5" customHeight="1">
      <c r="A106" s="14"/>
      <c r="B106" s="33"/>
      <c r="C106" s="35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22"/>
    </row>
    <row r="107" spans="1:16" ht="19.5" customHeight="1">
      <c r="A107" s="14"/>
      <c r="B107" s="33"/>
      <c r="C107" s="35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22"/>
    </row>
    <row r="108" spans="1:16" ht="19.5" customHeight="1">
      <c r="A108" s="14"/>
      <c r="B108" s="33"/>
      <c r="C108" s="35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22"/>
    </row>
    <row r="109" spans="1:16" ht="19.5" customHeight="1">
      <c r="A109" s="14"/>
      <c r="B109" s="33"/>
      <c r="C109" s="35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22"/>
    </row>
    <row r="110" spans="1:16" ht="19.5" customHeight="1">
      <c r="A110" s="14"/>
      <c r="B110" s="33"/>
      <c r="C110" s="35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22"/>
    </row>
    <row r="111" spans="1:16" ht="19.5" customHeight="1">
      <c r="A111" s="14"/>
      <c r="B111" s="33"/>
      <c r="C111" s="35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22"/>
    </row>
    <row r="112" spans="1:16" ht="19.5" customHeight="1">
      <c r="A112" s="14"/>
      <c r="B112" s="33"/>
      <c r="C112" s="35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2"/>
    </row>
    <row r="113" spans="1:16" ht="12">
      <c r="A113" s="16"/>
      <c r="B113" s="17"/>
      <c r="C113" s="18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19"/>
    </row>
    <row r="114" spans="1:16" ht="19.5">
      <c r="A114" s="25" t="s">
        <v>78</v>
      </c>
      <c r="B114" s="26"/>
      <c r="C114" s="6"/>
      <c r="D114" s="41"/>
      <c r="E114" s="41"/>
      <c r="F114" s="41"/>
      <c r="G114" s="41"/>
      <c r="H114" s="41"/>
      <c r="I114" s="42"/>
      <c r="J114" s="42"/>
      <c r="K114" s="42"/>
      <c r="L114" s="42"/>
      <c r="M114" s="42"/>
      <c r="N114" s="42"/>
      <c r="O114" s="42"/>
      <c r="P114" s="27"/>
    </row>
  </sheetData>
  <sheetProtection/>
  <mergeCells count="1">
    <mergeCell ref="A73:P73"/>
  </mergeCells>
  <printOptions/>
  <pageMargins left="0.65" right="0" top="0" bottom="0.1" header="0.5" footer="0.5"/>
  <pageSetup horizontalDpi="300" verticalDpi="300" orientation="portrait" r:id="rId1"/>
  <rowBreaks count="1" manualBreakCount="1">
    <brk id="6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2013-07-03T13:35:35Z</cp:lastPrinted>
  <dcterms:created xsi:type="dcterms:W3CDTF">1998-02-23T14:50:53Z</dcterms:created>
  <dcterms:modified xsi:type="dcterms:W3CDTF">2013-07-03T13:37:05Z</dcterms:modified>
  <cp:category/>
  <cp:version/>
  <cp:contentType/>
  <cp:contentStatus/>
</cp:coreProperties>
</file>